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<sst xmlns="http://schemas.openxmlformats.org/spreadsheetml/2006/main" count="75" uniqueCount="38">
  <si>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Northern Border Partners, L.P.</t>
  </si>
  <si>
    <t>Financial Highlights</t>
  </si>
  <si>
    <t>(Unaudited: In Millions Except Net Income Per Unit)</t>
  </si>
  <si>
    <t>Operating Revenue</t>
  </si>
  <si>
    <t>Operating Expenses</t>
  </si>
  <si>
    <t>Net Income</t>
  </si>
  <si>
    <t>Per Unit Net Income</t>
  </si>
  <si>
    <t>Average Units Outstanding</t>
  </si>
  <si>
    <t>Year-to-Date</t>
  </si>
  <si>
    <t>(Unaudited: In Millions)</t>
  </si>
  <si>
    <t>Depreciation and Amortization</t>
  </si>
  <si>
    <t>Taxes Other Than Income</t>
  </si>
  <si>
    <t>Total Operating Expenses</t>
  </si>
  <si>
    <t>Operating Income</t>
  </si>
  <si>
    <t>Interest Expense, Net</t>
  </si>
  <si>
    <t>Other Income</t>
  </si>
  <si>
    <t>Minority Interest</t>
  </si>
  <si>
    <t>Operating Highlights</t>
  </si>
  <si>
    <t>(Unaudited)</t>
  </si>
  <si>
    <t>Northern Border Pipeline Company</t>
  </si>
  <si>
    <t>Operating Results:</t>
  </si>
  <si>
    <t>Gas Delivered (MMcf)</t>
  </si>
  <si>
    <t>Average Throughput (MMcf/d)</t>
  </si>
  <si>
    <t>Financial Results  (In Millions):</t>
  </si>
  <si>
    <t>Consolidated Statement of Income</t>
  </si>
  <si>
    <t>Cash Flows From Operating Activities</t>
  </si>
  <si>
    <t>Operations and Maintenance</t>
  </si>
  <si>
    <t>Third Quarter</t>
  </si>
  <si>
    <t>Black Mesa</t>
  </si>
  <si>
    <t>Capital expenditures:</t>
  </si>
  <si>
    <t>Maintenance</t>
  </si>
  <si>
    <t>Growth</t>
  </si>
  <si>
    <t>Tons of Coal Shipped (In Thousands)</t>
  </si>
  <si>
    <t xml:space="preserve">Transportation Units (million </t>
  </si>
  <si>
    <t xml:space="preserve">     dekatherm miles per day)</t>
  </si>
  <si>
    <t>Net income to Minority Interest</t>
  </si>
  <si>
    <t>Net Income to Northern Border Partners</t>
  </si>
  <si>
    <t>###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</si>
</sst>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  <numFmt numFmtId="166" formatCode="&quot;$&quot;#,##0.00"/>
    <numFmt numFmtId="167" formatCode="#,##0.0"/>
    <numFmt numFmtId="168" formatCode="#,##0.0_);\(#,##0.0\)"/>
    <numFmt numFmtId="169" formatCode="0.0"/>
    <numFmt numFmtId="170" formatCode="&quot;$&quot;#,##0.0_);\(&quot;$&quot;#,##0.0\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2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9" fontId="0" fillId="0" borderId="2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91">
      <selection activeCell="M116" sqref="M116"/>
    </sheetView>
  </sheetViews>
  <sheetFormatPr defaultColWidth="9.140625" defaultRowHeight="12.75"/>
  <cols>
    <col min="1" max="1" width="4.421875" style="4" customWidth="1"/>
    <col min="2" max="2" width="24.7109375" style="4" customWidth="1"/>
    <col min="3" max="3" width="9.140625" style="4" customWidth="1"/>
    <col min="4" max="4" width="10.421875" style="4" bestFit="1" customWidth="1"/>
    <col min="5" max="5" width="4.00390625" style="4" customWidth="1"/>
    <col min="6" max="6" width="9.57421875" style="4" bestFit="1" customWidth="1"/>
    <col min="7" max="7" width="4.421875" style="4" customWidth="1"/>
    <col min="8" max="8" width="9.57421875" style="4" bestFit="1" customWidth="1"/>
    <col min="9" max="9" width="4.00390625" style="4" customWidth="1"/>
    <col min="10" max="10" width="9.57421875" style="4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</row>
    <row r="6" spans="4:10" ht="12.75">
      <c r="D6" s="1" t="s">
        <v>27</v>
      </c>
      <c r="E6" s="1"/>
      <c r="F6" s="1"/>
      <c r="H6" s="5" t="s">
        <v>8</v>
      </c>
      <c r="I6" s="5"/>
      <c r="J6" s="5"/>
    </row>
    <row r="7" spans="4:10" ht="12.75">
      <c r="D7" s="6">
        <v>2000</v>
      </c>
      <c r="E7" s="7"/>
      <c r="F7" s="6">
        <v>1999</v>
      </c>
      <c r="H7" s="6">
        <v>2000</v>
      </c>
      <c r="I7" s="7"/>
      <c r="J7" s="6">
        <v>1999</v>
      </c>
    </row>
    <row r="8" spans="1:10" ht="12.75">
      <c r="A8" s="4" t="s">
        <v>3</v>
      </c>
      <c r="D8" s="8">
        <v>83.6</v>
      </c>
      <c r="E8" s="8"/>
      <c r="F8" s="8">
        <v>79</v>
      </c>
      <c r="H8" s="8">
        <v>247.6</v>
      </c>
      <c r="I8" s="8"/>
      <c r="J8" s="8">
        <v>236</v>
      </c>
    </row>
    <row r="9" spans="1:10" ht="12.75">
      <c r="A9" s="4" t="s">
        <v>5</v>
      </c>
      <c r="D9" s="8">
        <v>20.3</v>
      </c>
      <c r="E9" s="8"/>
      <c r="F9" s="8">
        <v>19.4</v>
      </c>
      <c r="H9" s="8">
        <v>56.3</v>
      </c>
      <c r="I9" s="8"/>
      <c r="J9" s="8">
        <v>61.5</v>
      </c>
    </row>
    <row r="10" spans="1:10" ht="12.75">
      <c r="A10" s="4" t="s">
        <v>6</v>
      </c>
      <c r="D10" s="9">
        <v>0.66</v>
      </c>
      <c r="E10" s="9"/>
      <c r="F10" s="9">
        <v>0.65</v>
      </c>
      <c r="H10" s="9">
        <v>1.85</v>
      </c>
      <c r="I10" s="9"/>
      <c r="J10" s="9">
        <v>2.06</v>
      </c>
    </row>
    <row r="11" spans="1:10" ht="12.75">
      <c r="A11" s="4" t="s">
        <v>25</v>
      </c>
      <c r="D11" s="23">
        <v>51.7</v>
      </c>
      <c r="E11" s="8"/>
      <c r="F11" s="23">
        <v>50.6</v>
      </c>
      <c r="H11" s="23">
        <v>146.4</v>
      </c>
      <c r="I11" s="8"/>
      <c r="J11" s="23">
        <v>136.1</v>
      </c>
    </row>
    <row r="13" spans="1:10" ht="12.75">
      <c r="A13" s="10" t="s">
        <v>24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2" t="s">
        <v>2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4:10" ht="12.75">
      <c r="D16" s="1" t="s">
        <v>27</v>
      </c>
      <c r="E16" s="1"/>
      <c r="F16" s="1"/>
      <c r="H16" s="5" t="s">
        <v>8</v>
      </c>
      <c r="I16" s="5"/>
      <c r="J16" s="5"/>
    </row>
    <row r="17" spans="4:10" ht="12.75">
      <c r="D17" s="6">
        <v>2000</v>
      </c>
      <c r="E17" s="7"/>
      <c r="F17" s="6">
        <v>1999</v>
      </c>
      <c r="H17" s="6">
        <v>2000</v>
      </c>
      <c r="I17" s="7"/>
      <c r="J17" s="6">
        <v>1999</v>
      </c>
    </row>
    <row r="18" spans="1:10" ht="12.75">
      <c r="A18" s="4" t="s">
        <v>3</v>
      </c>
      <c r="D18" s="12">
        <v>83.6</v>
      </c>
      <c r="E18" s="7"/>
      <c r="F18" s="12">
        <v>79</v>
      </c>
      <c r="H18" s="12">
        <v>247.6</v>
      </c>
      <c r="I18" s="7"/>
      <c r="J18" s="12">
        <v>236</v>
      </c>
    </row>
    <row r="19" ht="12.75">
      <c r="A19" s="4" t="s">
        <v>4</v>
      </c>
    </row>
    <row r="20" spans="2:10" ht="12.75">
      <c r="B20" s="4" t="s">
        <v>26</v>
      </c>
      <c r="D20" s="4">
        <v>13.8</v>
      </c>
      <c r="F20" s="4">
        <v>13.3</v>
      </c>
      <c r="H20" s="4">
        <v>41.4</v>
      </c>
      <c r="J20" s="13">
        <v>38.6</v>
      </c>
    </row>
    <row r="21" spans="2:10" ht="12.75">
      <c r="B21" s="4" t="s">
        <v>10</v>
      </c>
      <c r="D21" s="4">
        <v>15.3</v>
      </c>
      <c r="F21" s="4">
        <f>13.7+0.1</f>
        <v>13.799999999999999</v>
      </c>
      <c r="H21" s="13">
        <v>46.6</v>
      </c>
      <c r="J21" s="13">
        <f>40.8+0.3</f>
        <v>41.099999999999994</v>
      </c>
    </row>
    <row r="22" spans="2:10" ht="12.75">
      <c r="B22" s="4" t="s">
        <v>11</v>
      </c>
      <c r="D22" s="14">
        <v>6.6</v>
      </c>
      <c r="F22" s="14">
        <v>7.2</v>
      </c>
      <c r="H22" s="14">
        <v>22.2</v>
      </c>
      <c r="J22" s="14">
        <v>22.4</v>
      </c>
    </row>
    <row r="23" spans="2:10" ht="12.75">
      <c r="B23" s="4" t="s">
        <v>12</v>
      </c>
      <c r="D23" s="14">
        <f>SUM(D20:D22)</f>
        <v>35.7</v>
      </c>
      <c r="F23" s="14">
        <f>SUM(F20:F22)</f>
        <v>34.300000000000004</v>
      </c>
      <c r="H23" s="19">
        <f>SUM(H20:H22)</f>
        <v>110.2</v>
      </c>
      <c r="J23" s="14">
        <f>SUM(J20:J22)</f>
        <v>102.1</v>
      </c>
    </row>
    <row r="25" spans="1:10" ht="12.75">
      <c r="A25" s="4" t="s">
        <v>13</v>
      </c>
      <c r="D25" s="4">
        <f>+D18-D23</f>
        <v>47.89999999999999</v>
      </c>
      <c r="F25" s="4">
        <f>+F18-F23</f>
        <v>44.699999999999996</v>
      </c>
      <c r="H25" s="4">
        <f>+H18-H23</f>
        <v>137.39999999999998</v>
      </c>
      <c r="J25" s="4">
        <f>+J18-J23</f>
        <v>133.9</v>
      </c>
    </row>
    <row r="27" spans="1:10" ht="12.75">
      <c r="A27" s="4" t="s">
        <v>14</v>
      </c>
      <c r="D27" s="15">
        <v>-20.6</v>
      </c>
      <c r="F27" s="15">
        <v>-17.2</v>
      </c>
      <c r="H27" s="15">
        <v>-58.5</v>
      </c>
      <c r="J27" s="15">
        <v>-49.8</v>
      </c>
    </row>
    <row r="28" spans="1:10" ht="12.75">
      <c r="A28" s="4" t="s">
        <v>15</v>
      </c>
      <c r="D28" s="4">
        <v>3.3</v>
      </c>
      <c r="F28" s="4">
        <f>0.5+0.1</f>
        <v>0.6</v>
      </c>
      <c r="H28" s="4">
        <v>5.1</v>
      </c>
      <c r="J28" s="4">
        <f>3.6+0.3</f>
        <v>3.9</v>
      </c>
    </row>
    <row r="29" spans="1:10" ht="12.75">
      <c r="A29" s="4" t="s">
        <v>16</v>
      </c>
      <c r="D29" s="16">
        <v>-10.3</v>
      </c>
      <c r="F29" s="16">
        <v>-8.7</v>
      </c>
      <c r="H29" s="16">
        <v>-27.7</v>
      </c>
      <c r="J29" s="16">
        <v>-26.5</v>
      </c>
    </row>
    <row r="31" spans="1:10" ht="13.5" thickBot="1">
      <c r="A31" s="4" t="s">
        <v>5</v>
      </c>
      <c r="D31" s="17">
        <f>+D25+D27+D28+D29</f>
        <v>20.29999999999999</v>
      </c>
      <c r="F31" s="17">
        <f>+F25+F27+F28+F29</f>
        <v>19.4</v>
      </c>
      <c r="H31" s="17">
        <f>+H25+H27+H28+H29</f>
        <v>56.29999999999997</v>
      </c>
      <c r="J31" s="17">
        <f>+J25+J27+J28+J29</f>
        <v>61.500000000000014</v>
      </c>
    </row>
    <row r="32" ht="13.5" thickTop="1"/>
    <row r="33" spans="1:10" ht="13.5" thickBot="1">
      <c r="A33" s="4" t="s">
        <v>6</v>
      </c>
      <c r="D33" s="20">
        <v>0.66</v>
      </c>
      <c r="E33" s="9"/>
      <c r="F33" s="20">
        <v>0.65</v>
      </c>
      <c r="H33" s="20">
        <v>1.85</v>
      </c>
      <c r="I33" s="9"/>
      <c r="J33" s="20">
        <v>2.06</v>
      </c>
    </row>
    <row r="34" spans="4:10" ht="13.5" thickTop="1">
      <c r="D34" s="9"/>
      <c r="E34" s="9"/>
      <c r="F34" s="9"/>
      <c r="H34" s="9"/>
      <c r="I34" s="9"/>
      <c r="J34" s="9"/>
    </row>
    <row r="35" spans="1:10" ht="13.5" thickBot="1">
      <c r="A35" s="4" t="s">
        <v>7</v>
      </c>
      <c r="D35" s="21">
        <v>29.3</v>
      </c>
      <c r="E35" s="8"/>
      <c r="F35" s="22">
        <v>29.3</v>
      </c>
      <c r="H35" s="22">
        <v>29.3</v>
      </c>
      <c r="I35" s="8"/>
      <c r="J35" s="22">
        <v>29.3</v>
      </c>
    </row>
    <row r="36" ht="13.5" thickTop="1"/>
    <row r="40" spans="1:10" ht="12.75">
      <c r="A40" s="10" t="s">
        <v>17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 t="s">
        <v>18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4:10" ht="12.75">
      <c r="D44" s="1" t="s">
        <v>27</v>
      </c>
      <c r="E44" s="1"/>
      <c r="F44" s="1"/>
      <c r="H44" s="5" t="s">
        <v>8</v>
      </c>
      <c r="I44" s="5"/>
      <c r="J44" s="5"/>
    </row>
    <row r="45" spans="4:10" ht="12.75">
      <c r="D45" s="6">
        <v>2000</v>
      </c>
      <c r="E45" s="7"/>
      <c r="F45" s="6">
        <v>1999</v>
      </c>
      <c r="H45" s="6">
        <v>2000</v>
      </c>
      <c r="I45" s="7"/>
      <c r="J45" s="6">
        <v>1999</v>
      </c>
    </row>
    <row r="46" ht="12.75">
      <c r="A46" s="26" t="s">
        <v>19</v>
      </c>
    </row>
    <row r="48" ht="12.75">
      <c r="A48" s="4" t="s">
        <v>20</v>
      </c>
    </row>
    <row r="49" spans="2:10" ht="12.75">
      <c r="B49" s="4" t="s">
        <v>21</v>
      </c>
      <c r="D49" s="18">
        <v>212670</v>
      </c>
      <c r="F49" s="18">
        <v>211761</v>
      </c>
      <c r="H49" s="18">
        <v>636036</v>
      </c>
      <c r="J49" s="18">
        <v>623697</v>
      </c>
    </row>
    <row r="50" spans="2:10" ht="12.75">
      <c r="B50" s="4" t="s">
        <v>22</v>
      </c>
      <c r="D50" s="18">
        <v>2377</v>
      </c>
      <c r="F50" s="18">
        <v>2370</v>
      </c>
      <c r="H50" s="18">
        <v>2391</v>
      </c>
      <c r="J50" s="18">
        <v>2351</v>
      </c>
    </row>
    <row r="51" spans="2:10" ht="12.75">
      <c r="B51" s="4" t="s">
        <v>33</v>
      </c>
      <c r="D51" s="18"/>
      <c r="F51" s="18"/>
      <c r="H51" s="18"/>
      <c r="J51" s="18"/>
    </row>
    <row r="52" spans="2:10" ht="12.75">
      <c r="B52" s="4" t="s">
        <v>34</v>
      </c>
      <c r="D52" s="18">
        <v>2291</v>
      </c>
      <c r="F52" s="18">
        <v>2290</v>
      </c>
      <c r="H52" s="18">
        <v>2292</v>
      </c>
      <c r="J52" s="18">
        <v>2294</v>
      </c>
    </row>
    <row r="54" ht="12.75">
      <c r="A54" s="4" t="s">
        <v>23</v>
      </c>
    </row>
    <row r="55" spans="1:10" ht="12.75">
      <c r="A55" s="4" t="s">
        <v>3</v>
      </c>
      <c r="D55" s="24">
        <v>78.3</v>
      </c>
      <c r="E55" s="7"/>
      <c r="F55" s="24">
        <v>73.9</v>
      </c>
      <c r="H55" s="24">
        <v>231.8</v>
      </c>
      <c r="I55" s="7"/>
      <c r="J55" s="24">
        <v>220.6</v>
      </c>
    </row>
    <row r="56" ht="12.75">
      <c r="A56" s="4" t="s">
        <v>4</v>
      </c>
    </row>
    <row r="57" spans="2:10" ht="12.75">
      <c r="B57" s="4" t="s">
        <v>26</v>
      </c>
      <c r="D57" s="13">
        <v>10</v>
      </c>
      <c r="F57" s="4">
        <v>9.8</v>
      </c>
      <c r="H57" s="13">
        <v>30</v>
      </c>
      <c r="J57" s="13">
        <v>27.8</v>
      </c>
    </row>
    <row r="58" spans="2:10" ht="12.75">
      <c r="B58" s="4" t="s">
        <v>10</v>
      </c>
      <c r="D58" s="4">
        <v>14.3</v>
      </c>
      <c r="F58" s="4">
        <v>13.1</v>
      </c>
      <c r="H58" s="13">
        <v>43.6</v>
      </c>
      <c r="J58" s="13">
        <v>38.8</v>
      </c>
    </row>
    <row r="59" spans="2:10" ht="12.75">
      <c r="B59" s="4" t="s">
        <v>11</v>
      </c>
      <c r="D59" s="14">
        <v>6.4</v>
      </c>
      <c r="F59" s="25">
        <v>7</v>
      </c>
      <c r="H59" s="14">
        <v>21.7</v>
      </c>
      <c r="J59" s="14">
        <v>21.9</v>
      </c>
    </row>
    <row r="60" spans="2:10" ht="12.75">
      <c r="B60" s="4" t="s">
        <v>12</v>
      </c>
      <c r="D60" s="14">
        <f>SUM(D57:D59)</f>
        <v>30.700000000000003</v>
      </c>
      <c r="F60" s="14">
        <f>SUM(F57:F59)</f>
        <v>29.9</v>
      </c>
      <c r="H60" s="19">
        <f>SUM(H57:H59)</f>
        <v>95.3</v>
      </c>
      <c r="J60" s="14">
        <f>SUM(J57:J59)</f>
        <v>88.5</v>
      </c>
    </row>
    <row r="62" spans="1:10" ht="12.75">
      <c r="A62" s="4" t="s">
        <v>13</v>
      </c>
      <c r="D62" s="4">
        <f>+D55-D60</f>
        <v>47.599999999999994</v>
      </c>
      <c r="F62" s="13">
        <f>+F55-F60</f>
        <v>44.00000000000001</v>
      </c>
      <c r="H62" s="4">
        <f>+H55-H60</f>
        <v>136.5</v>
      </c>
      <c r="J62" s="4">
        <f>+J55-J60</f>
        <v>132.1</v>
      </c>
    </row>
    <row r="64" spans="1:10" ht="12.75">
      <c r="A64" s="4" t="s">
        <v>14</v>
      </c>
      <c r="D64" s="15">
        <v>-16.4</v>
      </c>
      <c r="F64" s="15">
        <v>-15.4</v>
      </c>
      <c r="H64" s="15">
        <v>-49.1</v>
      </c>
      <c r="J64" s="15">
        <v>-44.4</v>
      </c>
    </row>
    <row r="65" spans="1:10" ht="12.75">
      <c r="A65" s="4" t="s">
        <v>15</v>
      </c>
      <c r="D65" s="14">
        <v>3.1</v>
      </c>
      <c r="F65" s="14">
        <v>0.5</v>
      </c>
      <c r="H65" s="25">
        <v>5</v>
      </c>
      <c r="J65" s="14">
        <v>0.7</v>
      </c>
    </row>
    <row r="66" ht="12.75">
      <c r="H66" s="13"/>
    </row>
    <row r="67" spans="1:10" ht="12.75">
      <c r="A67" s="4" t="s">
        <v>5</v>
      </c>
      <c r="D67" s="4">
        <f>+D62+D64+D65</f>
        <v>34.3</v>
      </c>
      <c r="F67" s="4">
        <f>+F62+F64+F65</f>
        <v>29.10000000000001</v>
      </c>
      <c r="H67" s="4">
        <f>+H62+H64+H65</f>
        <v>92.4</v>
      </c>
      <c r="J67" s="4">
        <f>+J62+J64+J65</f>
        <v>88.39999999999999</v>
      </c>
    </row>
    <row r="68" spans="1:10" ht="12.75">
      <c r="A68" s="4" t="s">
        <v>35</v>
      </c>
      <c r="D68" s="16">
        <v>-10.3</v>
      </c>
      <c r="F68" s="16">
        <v>-8.7</v>
      </c>
      <c r="H68" s="16">
        <v>-27.7</v>
      </c>
      <c r="J68" s="16">
        <v>-26.5</v>
      </c>
    </row>
    <row r="70" spans="1:10" ht="13.5" thickBot="1">
      <c r="A70" s="4" t="s">
        <v>36</v>
      </c>
      <c r="D70" s="17">
        <f>+D62+D64+D65+D68</f>
        <v>23.999999999999996</v>
      </c>
      <c r="F70" s="17">
        <f>+F62+F64+F65+F68</f>
        <v>20.40000000000001</v>
      </c>
      <c r="H70" s="17">
        <f>+H62+H64+H65+H68</f>
        <v>64.7</v>
      </c>
      <c r="J70" s="17">
        <f>+J62+J64+J65+J68</f>
        <v>61.89999999999999</v>
      </c>
    </row>
    <row r="71" spans="4:10" ht="13.5" thickTop="1">
      <c r="D71" s="23"/>
      <c r="F71" s="23"/>
      <c r="H71" s="23"/>
      <c r="J71" s="23"/>
    </row>
    <row r="72" spans="1:10" ht="12.75">
      <c r="A72" s="4" t="s">
        <v>29</v>
      </c>
      <c r="D72" s="23"/>
      <c r="F72" s="23"/>
      <c r="H72" s="23"/>
      <c r="J72" s="23"/>
    </row>
    <row r="73" spans="2:10" ht="12.75">
      <c r="B73" s="4" t="s">
        <v>30</v>
      </c>
      <c r="D73" s="23">
        <v>2.4</v>
      </c>
      <c r="F73" s="23">
        <v>4.700000000000008</v>
      </c>
      <c r="H73" s="23">
        <v>3.9</v>
      </c>
      <c r="J73" s="23">
        <v>11.3</v>
      </c>
    </row>
    <row r="74" spans="2:10" ht="12.75">
      <c r="B74" s="4" t="s">
        <v>31</v>
      </c>
      <c r="D74" s="23">
        <v>1</v>
      </c>
      <c r="F74" s="23">
        <f>78.3-70.4</f>
        <v>7.8999999999999915</v>
      </c>
      <c r="H74" s="23">
        <v>3.3</v>
      </c>
      <c r="J74" s="23">
        <v>78.3</v>
      </c>
    </row>
    <row r="75" spans="4:10" ht="12.75">
      <c r="D75" s="23"/>
      <c r="F75" s="23"/>
      <c r="H75" s="23"/>
      <c r="J75" s="23"/>
    </row>
    <row r="76" spans="4:10" ht="12.75">
      <c r="D76" s="23"/>
      <c r="F76" s="23"/>
      <c r="H76" s="23"/>
      <c r="J76" s="23"/>
    </row>
    <row r="77" spans="4:10" ht="12.75">
      <c r="D77" s="23"/>
      <c r="F77" s="23"/>
      <c r="H77" s="23"/>
      <c r="J77" s="23"/>
    </row>
    <row r="78" spans="4:10" ht="12.75">
      <c r="D78" s="8"/>
      <c r="F78" s="8"/>
      <c r="H78" s="8"/>
      <c r="J78" s="8"/>
    </row>
    <row r="79" spans="1:10" ht="12.75">
      <c r="A79" s="10" t="s">
        <v>17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 t="s">
        <v>18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4:10" ht="12.75">
      <c r="D83" s="1" t="s">
        <v>27</v>
      </c>
      <c r="E83" s="1"/>
      <c r="F83" s="1"/>
      <c r="H83" s="5" t="s">
        <v>8</v>
      </c>
      <c r="I83" s="5"/>
      <c r="J83" s="5"/>
    </row>
    <row r="84" spans="4:10" ht="12.75">
      <c r="D84" s="6">
        <v>2000</v>
      </c>
      <c r="E84" s="7"/>
      <c r="F84" s="6">
        <v>1999</v>
      </c>
      <c r="H84" s="6">
        <v>2000</v>
      </c>
      <c r="I84" s="7"/>
      <c r="J84" s="6">
        <v>1999</v>
      </c>
    </row>
    <row r="85" ht="12.75">
      <c r="A85" s="26" t="s">
        <v>28</v>
      </c>
    </row>
    <row r="87" ht="12.75">
      <c r="A87" s="4" t="s">
        <v>20</v>
      </c>
    </row>
    <row r="88" spans="2:10" ht="12.75">
      <c r="B88" s="4" t="s">
        <v>32</v>
      </c>
      <c r="D88" s="18">
        <f>ROUND(1207478/1000,0)</f>
        <v>1207</v>
      </c>
      <c r="F88" s="18">
        <f>ROUND(1204609/1000,0)</f>
        <v>1205</v>
      </c>
      <c r="H88" s="18">
        <f>ROUND(3492602/1000,0)</f>
        <v>3493</v>
      </c>
      <c r="J88" s="18">
        <f>ROUND(3222301/1000,0)</f>
        <v>3222</v>
      </c>
    </row>
    <row r="89" spans="4:10" ht="12.75">
      <c r="D89" s="18"/>
      <c r="F89" s="18"/>
      <c r="H89" s="18"/>
      <c r="J89" s="18"/>
    </row>
    <row r="91" ht="12.75">
      <c r="A91" s="4" t="s">
        <v>23</v>
      </c>
    </row>
    <row r="92" spans="1:10" ht="12.75">
      <c r="A92" s="4" t="s">
        <v>3</v>
      </c>
      <c r="D92" s="24">
        <v>5.3</v>
      </c>
      <c r="E92" s="7"/>
      <c r="F92" s="24">
        <v>5.1</v>
      </c>
      <c r="H92" s="24">
        <v>15.8</v>
      </c>
      <c r="I92" s="7"/>
      <c r="J92" s="24">
        <v>15.4</v>
      </c>
    </row>
    <row r="93" ht="12.75">
      <c r="A93" s="4" t="s">
        <v>4</v>
      </c>
    </row>
    <row r="94" spans="2:10" ht="12.75">
      <c r="B94" s="4" t="s">
        <v>26</v>
      </c>
      <c r="D94" s="13">
        <v>3.3</v>
      </c>
      <c r="F94" s="4">
        <v>3.3</v>
      </c>
      <c r="H94" s="13">
        <v>9.9</v>
      </c>
      <c r="J94" s="13">
        <v>9.9</v>
      </c>
    </row>
    <row r="95" spans="2:10" ht="12.75">
      <c r="B95" s="4" t="s">
        <v>10</v>
      </c>
      <c r="D95" s="4">
        <f>0.6+0.1</f>
        <v>0.7</v>
      </c>
      <c r="F95" s="4">
        <f>0.6+0.1</f>
        <v>0.7</v>
      </c>
      <c r="H95" s="13">
        <f>2+0.3</f>
        <v>2.3</v>
      </c>
      <c r="J95" s="13">
        <f>2+0.3</f>
        <v>2.3</v>
      </c>
    </row>
    <row r="96" spans="2:10" ht="12.75">
      <c r="B96" s="4" t="s">
        <v>11</v>
      </c>
      <c r="D96" s="14">
        <v>0.2</v>
      </c>
      <c r="F96" s="25">
        <v>0.2</v>
      </c>
      <c r="H96" s="14">
        <v>0.5</v>
      </c>
      <c r="J96" s="14">
        <v>0.5</v>
      </c>
    </row>
    <row r="97" spans="2:10" ht="12.75">
      <c r="B97" s="4" t="s">
        <v>12</v>
      </c>
      <c r="D97" s="14">
        <f>SUM(D94:D96)</f>
        <v>4.2</v>
      </c>
      <c r="F97" s="14">
        <f>SUM(F94:F96)</f>
        <v>4.2</v>
      </c>
      <c r="H97" s="19">
        <f>SUM(H94:H96)</f>
        <v>12.7</v>
      </c>
      <c r="J97" s="14">
        <f>SUM(J94:J96)</f>
        <v>12.7</v>
      </c>
    </row>
    <row r="99" spans="1:10" ht="12.75">
      <c r="A99" s="4" t="s">
        <v>13</v>
      </c>
      <c r="D99" s="4">
        <f>+D92-D97</f>
        <v>1.0999999999999996</v>
      </c>
      <c r="F99" s="13">
        <f>+F92-F97</f>
        <v>0.8999999999999995</v>
      </c>
      <c r="H99" s="4">
        <f>+H92-H97</f>
        <v>3.1000000000000014</v>
      </c>
      <c r="J99" s="13">
        <f>+J92-J97</f>
        <v>2.700000000000001</v>
      </c>
    </row>
    <row r="101" spans="1:10" ht="12.75">
      <c r="A101" s="4" t="s">
        <v>14</v>
      </c>
      <c r="D101" s="15">
        <v>-0.4</v>
      </c>
      <c r="F101" s="15">
        <v>-0.5</v>
      </c>
      <c r="H101" s="15">
        <v>-1.3</v>
      </c>
      <c r="J101" s="15">
        <v>-1.5</v>
      </c>
    </row>
    <row r="102" spans="1:10" ht="12.75">
      <c r="A102" s="4" t="s">
        <v>15</v>
      </c>
      <c r="D102" s="13">
        <f>-0.1+0.1</f>
        <v>0</v>
      </c>
      <c r="F102" s="13">
        <f>-0.1+0.1</f>
        <v>0</v>
      </c>
      <c r="H102" s="13">
        <f>-0.3+0.3</f>
        <v>0</v>
      </c>
      <c r="J102" s="13">
        <f>-0.3+0.3</f>
        <v>0</v>
      </c>
    </row>
    <row r="103" spans="1:10" ht="12.75" hidden="1">
      <c r="A103" s="4" t="s">
        <v>16</v>
      </c>
      <c r="D103" s="27">
        <v>0</v>
      </c>
      <c r="F103" s="27">
        <v>0</v>
      </c>
      <c r="H103" s="27">
        <v>0</v>
      </c>
      <c r="J103" s="27">
        <v>0</v>
      </c>
    </row>
    <row r="104" spans="4:10" ht="12.75">
      <c r="D104" s="28"/>
      <c r="F104" s="28"/>
      <c r="H104" s="28"/>
      <c r="J104" s="28"/>
    </row>
    <row r="105" spans="1:10" ht="13.5" thickBot="1">
      <c r="A105" s="4" t="s">
        <v>5</v>
      </c>
      <c r="D105" s="17">
        <f>+D99+D101+D102+D103</f>
        <v>0.6999999999999996</v>
      </c>
      <c r="F105" s="17">
        <f>+F99+F101+F102+F103</f>
        <v>0.39999999999999947</v>
      </c>
      <c r="H105" s="17">
        <f>+H99+H101+H102+H103</f>
        <v>1.8000000000000014</v>
      </c>
      <c r="J105" s="17">
        <f>+J99+J101+J102+J103</f>
        <v>1.200000000000001</v>
      </c>
    </row>
    <row r="106" ht="13.5" thickTop="1"/>
    <row r="107" spans="1:10" ht="12.75">
      <c r="A107" s="4" t="s">
        <v>29</v>
      </c>
      <c r="D107" s="23"/>
      <c r="F107" s="23"/>
      <c r="H107" s="23"/>
      <c r="J107" s="23"/>
    </row>
    <row r="108" spans="2:10" ht="12.75">
      <c r="B108" s="4" t="s">
        <v>30</v>
      </c>
      <c r="D108" s="23">
        <v>0</v>
      </c>
      <c r="F108" s="23">
        <v>0.4</v>
      </c>
      <c r="H108" s="23">
        <v>0.3</v>
      </c>
      <c r="J108" s="23">
        <v>0.9</v>
      </c>
    </row>
    <row r="109" spans="2:10" ht="12.75">
      <c r="B109" s="4" t="s">
        <v>31</v>
      </c>
      <c r="D109" s="23">
        <v>0</v>
      </c>
      <c r="F109" s="23">
        <v>0</v>
      </c>
      <c r="H109" s="23">
        <v>0</v>
      </c>
      <c r="J109" s="23">
        <v>0</v>
      </c>
    </row>
    <row r="110" spans="4:10" ht="12.75">
      <c r="D110" s="23"/>
      <c r="F110" s="23"/>
      <c r="H110" s="23"/>
      <c r="J110" s="23"/>
    </row>
    <row r="111" spans="4:10" ht="12.75">
      <c r="D111" s="23"/>
      <c r="F111" s="23"/>
      <c r="H111" s="23"/>
      <c r="J111" s="23"/>
    </row>
    <row r="112" spans="1:10" ht="12.75">
      <c r="A112" s="29" t="s">
        <v>37</v>
      </c>
      <c r="B112" s="29"/>
      <c r="C112" s="29"/>
      <c r="D112" s="29"/>
      <c r="E112" s="29"/>
      <c r="F112" s="29"/>
      <c r="G112" s="29"/>
      <c r="H112" s="29"/>
      <c r="I112" s="29"/>
      <c r="J112" s="29"/>
    </row>
  </sheetData>
  <mergeCells count="1">
    <mergeCell ref="A112:J112"/>
  </mergeCells>
  <printOptions/>
  <pageMargins left="0.75" right="0.75" top="0.75" bottom="0.75" header="0.5" footer="0.5"/>
  <pageSetup fitToHeight="3" horizontalDpi="600" verticalDpi="600" orientation="portrait" r:id="rId1"/>
  <rowBreaks count="2" manualBreakCount="2">
    <brk id="39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bmeyer</dc:creator>
  <cp:keywords/>
  <dc:description/>
  <cp:lastModifiedBy>Cindy Derecskey</cp:lastModifiedBy>
  <cp:lastPrinted>2000-10-24T19:55:13Z</cp:lastPrinted>
  <dcterms:created xsi:type="dcterms:W3CDTF">1999-07-19T16:08:47Z</dcterms:created>
  <dcterms:modified xsi:type="dcterms:W3CDTF">2000-10-24T19:55:14Z</dcterms:modified>
  <cp:category/>
  <cp:version/>
  <cp:contentType/>
  <cp:contentStatus/>
</cp:coreProperties>
</file>