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1710" windowWidth="9555" windowHeight="5175" tabRatio="733" activeTab="1"/>
  </bookViews>
  <sheets>
    <sheet name="Non-recurring-3 mos." sheetId="1" r:id="rId1"/>
    <sheet name="Non-recurring-9 mos." sheetId="2" r:id="rId2"/>
  </sheets>
  <definedNames>
    <definedName name="Bluemon_1">#REF!</definedName>
    <definedName name="Bluemon_2">#REF!</definedName>
    <definedName name="Bluesum_1">#REF!</definedName>
    <definedName name="Bluesum_2">#REF!</definedName>
    <definedName name="Inc_10Q">#REF!</definedName>
    <definedName name="MLP_93">#REF!</definedName>
    <definedName name="MLP_94">#REF!</definedName>
    <definedName name="Mon_Plan">#REF!</definedName>
    <definedName name="Mon_Prior">#REF!</definedName>
    <definedName name="_xlnm.Print_Area" localSheetId="0">'Non-recurring-3 mos.'!$A$1:$P$55</definedName>
    <definedName name="_xlnm.Print_Area" localSheetId="1">'Non-recurring-9 mos.'!$A$1:$P$53</definedName>
    <definedName name="Print_Area_MI">#REF!</definedName>
  </definedNames>
  <calcPr fullCalcOnLoad="1" iterate="1" iterateCount="100" iterateDelta="1"/>
</workbook>
</file>

<file path=xl/sharedStrings.xml><?xml version="1.0" encoding="utf-8"?>
<sst xmlns="http://schemas.openxmlformats.org/spreadsheetml/2006/main" count="135" uniqueCount="42">
  <si>
    <t>EOTT ENERGY PARTNERS, L.P.</t>
  </si>
  <si>
    <t>:</t>
  </si>
  <si>
    <t>Operating expenses</t>
  </si>
  <si>
    <t>Depreciation and amortization</t>
  </si>
  <si>
    <t>Total</t>
  </si>
  <si>
    <t>CONSOLIDATED STATEMENTS OF INCOME</t>
  </si>
  <si>
    <t>(In Thousands, Except Per Unit Amounts)</t>
  </si>
  <si>
    <t>Three Months Ended</t>
  </si>
  <si>
    <t>Expenses</t>
  </si>
  <si>
    <t>Other Income (Expense)</t>
  </si>
  <si>
    <t>Common</t>
  </si>
  <si>
    <t>Subordinated</t>
  </si>
  <si>
    <t>BASIC NET INCOME (LOSS) PER UNIT</t>
  </si>
  <si>
    <t>Weighted Average Units Outstanding</t>
  </si>
  <si>
    <t>Effect of Accounting Change</t>
  </si>
  <si>
    <t>Accounting Change</t>
  </si>
  <si>
    <t>TOTAL MARK TO MARKET</t>
  </si>
  <si>
    <t>NET INCOME (LOSS) BEFORE MTM</t>
  </si>
  <si>
    <t xml:space="preserve">Cumulative Effect of </t>
  </si>
  <si>
    <t>Recurring</t>
  </si>
  <si>
    <t>(Unaudited)</t>
  </si>
  <si>
    <t xml:space="preserve">Operating expenses </t>
  </si>
  <si>
    <t>Cumulative Effect of</t>
  </si>
  <si>
    <t>Diluted Net Income Before Cumulative</t>
  </si>
  <si>
    <t>Net Income</t>
  </si>
  <si>
    <t>Net Income Before Cumulative</t>
  </si>
  <si>
    <t>Nonrecurring</t>
  </si>
  <si>
    <t>Exhibit 1A</t>
  </si>
  <si>
    <t>Exhibit 1B</t>
  </si>
  <si>
    <t>Gross Margin (1)</t>
  </si>
  <si>
    <t>September 30, 2000</t>
  </si>
  <si>
    <t>September 30, 1999</t>
  </si>
  <si>
    <t>Nine Months Ended</t>
  </si>
  <si>
    <t>Operating Income</t>
  </si>
  <si>
    <t>(3) In the first quarter of 1999, EOTT adopted mark-to-market accounting for certain energy contracts as required by a change in an accounting rule.</t>
  </si>
  <si>
    <t>Gross Margin</t>
  </si>
  <si>
    <t>Operating Income (2)</t>
  </si>
  <si>
    <t>Accounting Change (3)</t>
  </si>
  <si>
    <t>Interest and Related Charges</t>
  </si>
  <si>
    <t>(1) Nonrecurring in 2000 is related to the closing of the remaining mid-continent natural gas liquids contract that was originated before such activities ceased in late 1999.</t>
  </si>
  <si>
    <t>(2) Nonrecurring includes gross margin of $1.4 million related to mid-continent NGL activity which ceased in late 1999, partially offset by costs primarily related to severance charges for a former officer.</t>
  </si>
  <si>
    <t>Diluted Net Income per Unit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</si>
</sst>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_(&quot;$&quot;* #,##0_);_(&quot;$&quot;* \(#,##0\);_(&quot;$&quot;* &quot;-&quot;??_);_(@_)"/>
    <numFmt numFmtId="166" formatCode="_(* #,##0_);_(* \(#,##0\);_(* &quot;-&quot;??_);_(@_)"/>
    <numFmt numFmtId="167" formatCode="General_)"/>
    <numFmt numFmtId="168" formatCode="_(&quot;$&quot;* #,##0.0_);_(&quot;$&quot;* \(#,##0.0\);_(&quot;$&quot;* &quot;-&quot;??_);_(@_)"/>
    <numFmt numFmtId="169" formatCode="_(* #,##0.0_);_(* \(#,##0.0\);_(* &quot;-&quot;??_);_(@_)"/>
    <numFmt numFmtId="170" formatCode="#,##0.0_);\(#,##0.0\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&quot;$&quot;* #,##0.0_);_(&quot;$&quot;* \(#,##0.0\);_(&quot;$&quot;* &quot;-&quot;?_);_(@_)"/>
    <numFmt numFmtId="174" formatCode="_(* #,##0.0_);_(* \(#,##0.0\);_(* &quot;-&quot;?_);_(@_)"/>
  </numFmts>
  <fonts count="15">
    <font>
      <sz val="8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0">
    <xf numFmtId="37" fontId="0" fillId="0" borderId="0" xfId="0" applyAlignment="1">
      <alignment/>
    </xf>
    <xf numFmtId="37" fontId="5" fillId="0" borderId="0" xfId="0" applyFont="1" applyAlignment="1" applyProtection="1" quotePrefix="1">
      <alignment horizontal="centerContinuous"/>
      <protection locked="0"/>
    </xf>
    <xf numFmtId="37" fontId="1" fillId="0" borderId="0" xfId="0" applyFont="1" applyAlignment="1" applyProtection="1" quotePrefix="1">
      <alignment horizontal="centerContinuous"/>
      <protection/>
    </xf>
    <xf numFmtId="37" fontId="4" fillId="0" borderId="0" xfId="0" applyFont="1" applyAlignment="1" applyProtection="1" quotePrefix="1">
      <alignment horizontal="centerContinuous"/>
      <protection/>
    </xf>
    <xf numFmtId="37" fontId="8" fillId="0" borderId="0" xfId="0" applyFont="1" applyAlignment="1">
      <alignment/>
    </xf>
    <xf numFmtId="37" fontId="9" fillId="0" borderId="0" xfId="0" applyFont="1" applyAlignment="1">
      <alignment/>
    </xf>
    <xf numFmtId="37" fontId="9" fillId="0" borderId="0" xfId="0" applyFont="1" applyAlignment="1" applyProtection="1">
      <alignment horizontal="left"/>
      <protection/>
    </xf>
    <xf numFmtId="42" fontId="9" fillId="0" borderId="0" xfId="0" applyNumberFormat="1" applyFont="1" applyAlignment="1" applyProtection="1">
      <alignment/>
      <protection/>
    </xf>
    <xf numFmtId="37" fontId="10" fillId="0" borderId="0" xfId="0" applyFont="1" applyAlignment="1" applyProtection="1">
      <alignment horizontal="right"/>
      <protection locked="0"/>
    </xf>
    <xf numFmtId="41" fontId="9" fillId="0" borderId="0" xfId="0" applyNumberFormat="1" applyFont="1" applyAlignment="1">
      <alignment/>
    </xf>
    <xf numFmtId="41" fontId="10" fillId="0" borderId="0" xfId="0" applyNumberFormat="1" applyFont="1" applyAlignment="1" applyProtection="1">
      <alignment/>
      <protection locked="0"/>
    </xf>
    <xf numFmtId="41" fontId="9" fillId="0" borderId="0" xfId="0" applyNumberFormat="1" applyFont="1" applyAlignment="1" applyProtection="1">
      <alignment/>
      <protection/>
    </xf>
    <xf numFmtId="41" fontId="10" fillId="0" borderId="1" xfId="0" applyNumberFormat="1" applyFont="1" applyBorder="1" applyAlignment="1" applyProtection="1">
      <alignment/>
      <protection locked="0"/>
    </xf>
    <xf numFmtId="37" fontId="9" fillId="0" borderId="0" xfId="0" applyFont="1" applyAlignment="1" applyProtection="1" quotePrefix="1">
      <alignment horizontal="left"/>
      <protection/>
    </xf>
    <xf numFmtId="37" fontId="11" fillId="0" borderId="0" xfId="0" applyFont="1" applyAlignment="1">
      <alignment/>
    </xf>
    <xf numFmtId="37" fontId="9" fillId="0" borderId="0" xfId="0" applyFont="1" applyAlignment="1">
      <alignment horizontal="centerContinuous"/>
    </xf>
    <xf numFmtId="37" fontId="10" fillId="0" borderId="0" xfId="0" applyFont="1" applyAlignment="1" applyProtection="1">
      <alignment horizontal="center"/>
      <protection locked="0"/>
    </xf>
    <xf numFmtId="37" fontId="12" fillId="0" borderId="0" xfId="0" applyFont="1" applyBorder="1" applyAlignment="1">
      <alignment vertical="center"/>
    </xf>
    <xf numFmtId="166" fontId="9" fillId="0" borderId="2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 applyProtection="1">
      <alignment/>
      <protection/>
    </xf>
    <xf numFmtId="37" fontId="9" fillId="0" borderId="0" xfId="0" applyFont="1" applyAlignment="1">
      <alignment/>
    </xf>
    <xf numFmtId="166" fontId="9" fillId="0" borderId="0" xfId="0" applyNumberFormat="1" applyFont="1" applyBorder="1" applyAlignment="1" applyProtection="1">
      <alignment/>
      <protection/>
    </xf>
    <xf numFmtId="37" fontId="0" fillId="0" borderId="0" xfId="0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9" fillId="0" borderId="0" xfId="0" applyFont="1" applyAlignment="1" applyProtection="1" quotePrefix="1">
      <alignment/>
      <protection/>
    </xf>
    <xf numFmtId="41" fontId="9" fillId="0" borderId="0" xfId="0" applyNumberFormat="1" applyFont="1" applyBorder="1" applyAlignment="1">
      <alignment/>
    </xf>
    <xf numFmtId="37" fontId="9" fillId="0" borderId="0" xfId="0" applyFont="1" applyAlignment="1" quotePrefix="1">
      <alignment horizontal="center"/>
    </xf>
    <xf numFmtId="41" fontId="10" fillId="0" borderId="0" xfId="0" applyNumberFormat="1" applyFont="1" applyBorder="1" applyAlignment="1" applyProtection="1">
      <alignment/>
      <protection locked="0"/>
    </xf>
    <xf numFmtId="42" fontId="9" fillId="0" borderId="0" xfId="0" applyNumberFormat="1" applyFont="1" applyBorder="1" applyAlignment="1" applyProtection="1">
      <alignment/>
      <protection/>
    </xf>
    <xf numFmtId="37" fontId="11" fillId="0" borderId="0" xfId="0" applyFont="1" applyBorder="1" applyAlignment="1">
      <alignment horizontal="centerContinuous" vertical="center"/>
    </xf>
    <xf numFmtId="37" fontId="9" fillId="0" borderId="0" xfId="0" applyFont="1" applyAlignment="1" quotePrefix="1">
      <alignment horizontal="left"/>
    </xf>
    <xf numFmtId="37" fontId="6" fillId="0" borderId="0" xfId="0" applyFont="1" applyAlignment="1" quotePrefix="1">
      <alignment horizontal="center"/>
    </xf>
    <xf numFmtId="44" fontId="9" fillId="0" borderId="3" xfId="0" applyNumberFormat="1" applyFont="1" applyBorder="1" applyAlignment="1">
      <alignment/>
    </xf>
    <xf numFmtId="37" fontId="9" fillId="0" borderId="3" xfId="0" applyFont="1" applyBorder="1" applyAlignment="1">
      <alignment/>
    </xf>
    <xf numFmtId="166" fontId="9" fillId="0" borderId="0" xfId="0" applyNumberFormat="1" applyFont="1" applyBorder="1" applyAlignment="1">
      <alignment/>
    </xf>
    <xf numFmtId="165" fontId="9" fillId="0" borderId="3" xfId="0" applyNumberFormat="1" applyFont="1" applyBorder="1" applyAlignment="1">
      <alignment/>
    </xf>
    <xf numFmtId="37" fontId="7" fillId="0" borderId="0" xfId="0" applyFont="1" applyBorder="1" applyAlignment="1">
      <alignment horizontal="centerContinuous" vertical="center"/>
    </xf>
    <xf numFmtId="37" fontId="7" fillId="0" borderId="2" xfId="0" applyFont="1" applyBorder="1" applyAlignment="1">
      <alignment horizontal="centerContinuous"/>
    </xf>
    <xf numFmtId="37" fontId="7" fillId="0" borderId="0" xfId="0" applyFont="1" applyBorder="1" applyAlignment="1">
      <alignment vertical="center"/>
    </xf>
    <xf numFmtId="44" fontId="9" fillId="0" borderId="0" xfId="0" applyNumberFormat="1" applyFont="1" applyBorder="1" applyAlignment="1">
      <alignment/>
    </xf>
    <xf numFmtId="165" fontId="9" fillId="0" borderId="0" xfId="0" applyNumberFormat="1" applyFont="1" applyAlignment="1" quotePrefix="1">
      <alignment/>
    </xf>
    <xf numFmtId="43" fontId="10" fillId="0" borderId="0" xfId="0" applyNumberFormat="1" applyFont="1" applyBorder="1" applyAlignment="1">
      <alignment/>
    </xf>
    <xf numFmtId="37" fontId="9" fillId="0" borderId="0" xfId="0" applyFont="1" applyBorder="1" applyAlignment="1">
      <alignment/>
    </xf>
    <xf numFmtId="166" fontId="9" fillId="0" borderId="0" xfId="0" applyNumberFormat="1" applyFont="1" applyAlignment="1" quotePrefix="1">
      <alignment/>
    </xf>
    <xf numFmtId="166" fontId="9" fillId="0" borderId="2" xfId="0" applyNumberFormat="1" applyFont="1" applyBorder="1" applyAlignment="1" quotePrefix="1">
      <alignment/>
    </xf>
    <xf numFmtId="37" fontId="0" fillId="0" borderId="0" xfId="0" applyFont="1" applyBorder="1" applyAlignment="1">
      <alignment/>
    </xf>
    <xf numFmtId="37" fontId="11" fillId="0" borderId="2" xfId="0" applyFont="1" applyBorder="1" applyAlignment="1" applyProtection="1" quotePrefix="1">
      <alignment horizontal="centerContinuous" vertical="center"/>
      <protection/>
    </xf>
    <xf numFmtId="37" fontId="7" fillId="0" borderId="0" xfId="0" applyFont="1" applyBorder="1" applyAlignment="1" applyProtection="1" quotePrefix="1">
      <alignment horizontal="center" vertical="center"/>
      <protection/>
    </xf>
    <xf numFmtId="165" fontId="9" fillId="0" borderId="0" xfId="0" applyNumberFormat="1" applyFont="1" applyBorder="1" applyAlignment="1">
      <alignment/>
    </xf>
    <xf numFmtId="37" fontId="7" fillId="0" borderId="0" xfId="0" applyFont="1" applyAlignment="1" applyProtection="1">
      <alignment horizontal="centerContinuous" vertical="center"/>
      <protection/>
    </xf>
    <xf numFmtId="37" fontId="7" fillId="0" borderId="0" xfId="0" applyFont="1" applyAlignment="1">
      <alignment vertical="center"/>
    </xf>
    <xf numFmtId="37" fontId="7" fillId="0" borderId="0" xfId="0" applyFont="1" applyBorder="1" applyAlignment="1">
      <alignment/>
    </xf>
    <xf numFmtId="37" fontId="9" fillId="0" borderId="0" xfId="0" applyFont="1" applyAlignment="1">
      <alignment horizontal="left"/>
    </xf>
    <xf numFmtId="37" fontId="5" fillId="0" borderId="0" xfId="0" applyFont="1" applyAlignment="1" applyProtection="1" quotePrefix="1">
      <alignment horizontal="center"/>
      <protection locked="0"/>
    </xf>
    <xf numFmtId="166" fontId="9" fillId="0" borderId="2" xfId="0" applyNumberFormat="1" applyFont="1" applyBorder="1" applyAlignment="1">
      <alignment/>
    </xf>
    <xf numFmtId="41" fontId="9" fillId="0" borderId="2" xfId="0" applyNumberFormat="1" applyFont="1" applyBorder="1" applyAlignment="1">
      <alignment/>
    </xf>
    <xf numFmtId="42" fontId="9" fillId="0" borderId="3" xfId="0" applyNumberFormat="1" applyFont="1" applyBorder="1" applyAlignment="1">
      <alignment/>
    </xf>
    <xf numFmtId="37" fontId="7" fillId="0" borderId="2" xfId="0" applyFont="1" applyBorder="1" applyAlignment="1" quotePrefix="1">
      <alignment horizontal="centerContinuous"/>
    </xf>
    <xf numFmtId="37" fontId="7" fillId="0" borderId="1" xfId="0" applyFont="1" applyBorder="1" applyAlignment="1" applyProtection="1">
      <alignment horizontal="center" vertical="center"/>
      <protection/>
    </xf>
    <xf numFmtId="37" fontId="7" fillId="0" borderId="4" xfId="0" applyFont="1" applyBorder="1" applyAlignment="1" applyProtection="1">
      <alignment horizontal="center" vertical="center"/>
      <protection/>
    </xf>
    <xf numFmtId="41" fontId="9" fillId="0" borderId="2" xfId="0" applyNumberFormat="1" applyFont="1" applyBorder="1" applyAlignment="1" applyProtection="1">
      <alignment/>
      <protection/>
    </xf>
    <xf numFmtId="41" fontId="9" fillId="0" borderId="2" xfId="0" applyNumberFormat="1" applyFont="1" applyBorder="1" applyAlignment="1" quotePrefix="1">
      <alignment/>
    </xf>
    <xf numFmtId="41" fontId="9" fillId="0" borderId="0" xfId="0" applyNumberFormat="1" applyFont="1" applyAlignment="1" quotePrefix="1">
      <alignment/>
    </xf>
    <xf numFmtId="44" fontId="13" fillId="0" borderId="3" xfId="0" applyNumberFormat="1" applyFont="1" applyBorder="1" applyAlignment="1">
      <alignment/>
    </xf>
    <xf numFmtId="166" fontId="9" fillId="0" borderId="0" xfId="0" applyNumberFormat="1" applyFont="1" applyAlignment="1">
      <alignment/>
    </xf>
    <xf numFmtId="37" fontId="0" fillId="0" borderId="0" xfId="0" applyAlignment="1" quotePrefix="1">
      <alignment/>
    </xf>
    <xf numFmtId="41" fontId="10" fillId="0" borderId="0" xfId="0" applyNumberFormat="1" applyFont="1" applyAlignment="1" applyProtection="1" quotePrefix="1">
      <alignment horizontal="center"/>
      <protection locked="0"/>
    </xf>
    <xf numFmtId="42" fontId="9" fillId="0" borderId="0" xfId="0" applyNumberFormat="1" applyFont="1" applyAlignment="1" applyProtection="1" quotePrefix="1">
      <alignment/>
      <protection/>
    </xf>
    <xf numFmtId="166" fontId="9" fillId="0" borderId="0" xfId="0" applyNumberFormat="1" applyFont="1" applyBorder="1" applyAlignment="1" applyProtection="1" quotePrefix="1">
      <alignment horizontal="center"/>
      <protection/>
    </xf>
    <xf numFmtId="42" fontId="9" fillId="0" borderId="0" xfId="0" applyNumberFormat="1" applyFont="1" applyAlignment="1" applyProtection="1" quotePrefix="1">
      <alignment horizontal="center"/>
      <protection/>
    </xf>
    <xf numFmtId="37" fontId="10" fillId="0" borderId="0" xfId="0" applyFont="1" applyAlignment="1" applyProtection="1" quotePrefix="1">
      <alignment horizontal="right"/>
      <protection locked="0"/>
    </xf>
    <xf numFmtId="37" fontId="14" fillId="0" borderId="0" xfId="0" applyFont="1" applyAlignment="1" quotePrefix="1">
      <alignment/>
    </xf>
    <xf numFmtId="37" fontId="4" fillId="0" borderId="0" xfId="0" applyFont="1" applyAlignment="1">
      <alignment/>
    </xf>
    <xf numFmtId="37" fontId="14" fillId="0" borderId="0" xfId="0" applyFont="1" applyAlignment="1">
      <alignment/>
    </xf>
    <xf numFmtId="37" fontId="9" fillId="0" borderId="0" xfId="0" applyFont="1" applyAlignment="1" quotePrefix="1">
      <alignment vertical="center" wrapText="1"/>
    </xf>
    <xf numFmtId="37" fontId="0" fillId="0" borderId="0" xfId="0" applyAlignment="1">
      <alignment vertical="center" wrapText="1"/>
    </xf>
    <xf numFmtId="37" fontId="14" fillId="0" borderId="0" xfId="0" applyFont="1" applyAlignment="1" quotePrefix="1">
      <alignment wrapText="1"/>
    </xf>
    <xf numFmtId="37" fontId="4" fillId="0" borderId="0" xfId="0" applyFont="1" applyAlignment="1">
      <alignment wrapText="1"/>
    </xf>
    <xf numFmtId="37" fontId="0" fillId="0" borderId="0" xfId="0" applyAlignment="1">
      <alignment wrapText="1"/>
    </xf>
    <xf numFmtId="37" fontId="9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15"/>
  <sheetViews>
    <sheetView view="pageBreakPreview" zoomScaleSheetLayoutView="100" workbookViewId="0" topLeftCell="A18">
      <selection activeCell="A46" sqref="A46"/>
    </sheetView>
  </sheetViews>
  <sheetFormatPr defaultColWidth="9.33203125" defaultRowHeight="11.25"/>
  <cols>
    <col min="1" max="2" width="2.83203125" style="5" customWidth="1"/>
    <col min="3" max="3" width="31.83203125" style="5" customWidth="1"/>
    <col min="4" max="4" width="1.83203125" style="5" customWidth="1"/>
    <col min="5" max="5" width="12.83203125" style="5" customWidth="1"/>
    <col min="6" max="6" width="3.33203125" style="5" customWidth="1"/>
    <col min="7" max="7" width="12.83203125" style="5" customWidth="1"/>
    <col min="8" max="8" width="3.66015625" style="5" customWidth="1"/>
    <col min="9" max="9" width="12.83203125" style="5" customWidth="1"/>
    <col min="10" max="10" width="5.83203125" style="5" customWidth="1"/>
    <col min="11" max="11" width="12.83203125" style="5" customWidth="1"/>
    <col min="12" max="12" width="3.33203125" style="5" customWidth="1"/>
    <col min="13" max="13" width="12.83203125" style="5" customWidth="1"/>
    <col min="14" max="14" width="3.33203125" style="5" customWidth="1"/>
    <col min="15" max="15" width="12.83203125" style="5" customWidth="1"/>
    <col min="16" max="17" width="2.83203125" style="5" customWidth="1"/>
    <col min="18" max="18" width="30.83203125" style="5" customWidth="1"/>
    <col min="19" max="21" width="11.83203125" style="5" customWidth="1"/>
    <col min="22" max="22" width="2.83203125" style="5" customWidth="1"/>
    <col min="23" max="23" width="13.83203125" style="5" customWidth="1"/>
    <col min="24" max="24" width="2.83203125" style="5" customWidth="1"/>
    <col min="25" max="25" width="14.83203125" style="5" customWidth="1"/>
    <col min="26" max="26" width="4.83203125" style="5" customWidth="1"/>
    <col min="27" max="27" width="12.83203125" style="5" customWidth="1"/>
    <col min="28" max="28" width="1.83203125" style="5" customWidth="1"/>
    <col min="29" max="29" width="12.83203125" style="5" customWidth="1"/>
    <col min="30" max="30" width="13.5" style="5" customWidth="1"/>
    <col min="31" max="31" width="15.16015625" style="5" customWidth="1"/>
    <col min="32" max="16384" width="9.33203125" style="5" customWidth="1"/>
  </cols>
  <sheetData>
    <row r="1" ht="12">
      <c r="O1" s="5" t="s">
        <v>27</v>
      </c>
    </row>
    <row r="3" spans="1:46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3"/>
      <c r="Q3" s="22"/>
      <c r="R3" s="22"/>
      <c r="S3"/>
      <c r="T3"/>
      <c r="U3"/>
      <c r="V3"/>
      <c r="W3"/>
      <c r="X3"/>
      <c r="Y3"/>
      <c r="Z3"/>
      <c r="AA3" s="20"/>
      <c r="AB3" s="20"/>
      <c r="AC3" s="20"/>
      <c r="AD3" s="16" t="s">
        <v>1</v>
      </c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</row>
    <row r="4" spans="1:46" ht="12.75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5"/>
      <c r="Q4" s="22"/>
      <c r="R4" s="22"/>
      <c r="S4"/>
      <c r="T4"/>
      <c r="U4"/>
      <c r="V4"/>
      <c r="W4"/>
      <c r="X4"/>
      <c r="Y4"/>
      <c r="Z4"/>
      <c r="AA4" s="20"/>
      <c r="AB4" s="20"/>
      <c r="AC4" s="20"/>
      <c r="AD4" s="16" t="s">
        <v>1</v>
      </c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</row>
    <row r="5" spans="1:46" ht="12.75">
      <c r="A5" s="23" t="s">
        <v>20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5"/>
      <c r="Q5" s="22"/>
      <c r="R5" s="22"/>
      <c r="S5"/>
      <c r="T5"/>
      <c r="U5"/>
      <c r="V5"/>
      <c r="W5"/>
      <c r="X5"/>
      <c r="Y5"/>
      <c r="Z5"/>
      <c r="AA5" s="20"/>
      <c r="AB5" s="20"/>
      <c r="AC5" s="20"/>
      <c r="AD5" s="16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1:46" ht="12.75">
      <c r="A6" s="23" t="s">
        <v>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15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15.75" customHeight="1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</row>
    <row r="8" spans="1:46" ht="12.75" customHeight="1">
      <c r="A8" s="2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1:46" ht="12.75" customHeight="1">
      <c r="A9" s="4"/>
      <c r="B9" s="4"/>
      <c r="C9" s="4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  <row r="10" spans="1:35" ht="12" customHeight="1">
      <c r="A10" s="4"/>
      <c r="B10" s="4"/>
      <c r="C10" s="4"/>
      <c r="D10" s="50"/>
      <c r="E10" s="49" t="s">
        <v>7</v>
      </c>
      <c r="F10" s="29"/>
      <c r="G10" s="36"/>
      <c r="H10" s="29"/>
      <c r="I10" s="36"/>
      <c r="J10" s="38"/>
      <c r="K10" s="49" t="s">
        <v>7</v>
      </c>
      <c r="L10" s="36"/>
      <c r="M10" s="36"/>
      <c r="N10" s="36"/>
      <c r="O10" s="36"/>
      <c r="P10" s="38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" customHeight="1">
      <c r="A11" s="4"/>
      <c r="B11" s="4"/>
      <c r="C11" s="4"/>
      <c r="D11" s="45"/>
      <c r="E11" s="57" t="s">
        <v>30</v>
      </c>
      <c r="F11" s="46"/>
      <c r="G11" s="37"/>
      <c r="H11" s="46"/>
      <c r="I11" s="37"/>
      <c r="J11" s="51"/>
      <c r="K11" s="57" t="s">
        <v>31</v>
      </c>
      <c r="L11" s="37"/>
      <c r="M11" s="37"/>
      <c r="N11" s="37"/>
      <c r="O11" s="37"/>
      <c r="P11" s="51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4:35" ht="12" customHeight="1">
      <c r="D12" s="38"/>
      <c r="E12" s="58" t="s">
        <v>19</v>
      </c>
      <c r="F12" s="17"/>
      <c r="G12" s="58" t="s">
        <v>26</v>
      </c>
      <c r="H12" s="17"/>
      <c r="I12" s="59" t="s">
        <v>4</v>
      </c>
      <c r="J12" s="47"/>
      <c r="K12" s="58" t="s">
        <v>19</v>
      </c>
      <c r="L12" s="17"/>
      <c r="M12" s="58" t="s">
        <v>26</v>
      </c>
      <c r="N12" s="17"/>
      <c r="O12" s="59" t="s">
        <v>4</v>
      </c>
      <c r="P12" s="47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4:35" ht="12" customHeight="1">
      <c r="D13" s="26"/>
      <c r="E13" s="31"/>
      <c r="G13" s="31"/>
      <c r="I13" s="31"/>
      <c r="J13" s="31"/>
      <c r="K13" s="31"/>
      <c r="L13" s="31"/>
      <c r="M13" s="31"/>
      <c r="N13" s="31"/>
      <c r="O13" s="31"/>
      <c r="P13" s="26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4:35" ht="12" customHeight="1">
      <c r="D14" s="9"/>
      <c r="F14" s="9"/>
      <c r="H14" s="9"/>
      <c r="J14" s="9"/>
      <c r="K14" s="9"/>
      <c r="L14" s="9"/>
      <c r="M14" s="9"/>
      <c r="N14" s="9"/>
      <c r="O14" s="9"/>
      <c r="P14" s="9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5.75" customHeight="1">
      <c r="A15" s="6" t="s">
        <v>29</v>
      </c>
      <c r="D15" s="7"/>
      <c r="E15" s="7">
        <f>+I15-G15</f>
        <v>59807</v>
      </c>
      <c r="F15" s="8"/>
      <c r="G15" s="40">
        <v>-912</v>
      </c>
      <c r="H15" s="8"/>
      <c r="I15" s="40">
        <v>58895</v>
      </c>
      <c r="J15" s="67"/>
      <c r="K15" s="7">
        <f>+O15-M15</f>
        <v>57060</v>
      </c>
      <c r="L15" s="7"/>
      <c r="M15" s="7">
        <v>0</v>
      </c>
      <c r="N15" s="7"/>
      <c r="O15" s="40">
        <v>57060</v>
      </c>
      <c r="P15" s="69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4:35" ht="12" customHeight="1">
      <c r="D16" s="9"/>
      <c r="E16" s="9"/>
      <c r="F16" s="9"/>
      <c r="H16" s="9"/>
      <c r="J16" s="9"/>
      <c r="K16" s="9"/>
      <c r="L16" s="9"/>
      <c r="M16" s="9"/>
      <c r="N16" s="9"/>
      <c r="P16" s="9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5.75" customHeight="1">
      <c r="A17" s="6" t="s">
        <v>8</v>
      </c>
      <c r="D17" s="9"/>
      <c r="E17" s="9"/>
      <c r="F17" s="9"/>
      <c r="H17" s="9"/>
      <c r="J17" s="9"/>
      <c r="K17" s="9"/>
      <c r="L17" s="9"/>
      <c r="M17" s="9"/>
      <c r="N17" s="9"/>
      <c r="P17" s="9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2:35" ht="15.75" customHeight="1">
      <c r="B18" s="6" t="s">
        <v>21</v>
      </c>
      <c r="D18" s="11"/>
      <c r="E18" s="21">
        <f>+I18-G18</f>
        <v>40217</v>
      </c>
      <c r="F18" s="10"/>
      <c r="G18" s="62">
        <v>0</v>
      </c>
      <c r="H18" s="8"/>
      <c r="I18" s="43">
        <v>40217</v>
      </c>
      <c r="J18" s="21"/>
      <c r="K18" s="21">
        <f>+O18-M18</f>
        <v>40700</v>
      </c>
      <c r="L18" s="21"/>
      <c r="M18" s="19">
        <v>0</v>
      </c>
      <c r="N18" s="21"/>
      <c r="O18" s="43">
        <v>40700</v>
      </c>
      <c r="P18" s="21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2:35" ht="15.75" customHeight="1">
      <c r="B19" s="6" t="s">
        <v>3</v>
      </c>
      <c r="D19" s="19"/>
      <c r="E19" s="18">
        <f>+I19-G19</f>
        <v>8423</v>
      </c>
      <c r="F19" s="10"/>
      <c r="G19" s="61">
        <v>0</v>
      </c>
      <c r="H19" s="10"/>
      <c r="I19" s="44">
        <v>8423</v>
      </c>
      <c r="J19" s="21"/>
      <c r="K19" s="18">
        <f>+O19-M19</f>
        <v>8250</v>
      </c>
      <c r="L19" s="21"/>
      <c r="M19" s="60">
        <v>0</v>
      </c>
      <c r="N19" s="21"/>
      <c r="O19" s="44">
        <v>8250</v>
      </c>
      <c r="P19" s="21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3:35" ht="15.75" customHeight="1">
      <c r="C20" s="5" t="s">
        <v>4</v>
      </c>
      <c r="D20" s="27"/>
      <c r="E20" s="12">
        <f>SUM(E18:E19)</f>
        <v>48640</v>
      </c>
      <c r="F20" s="9"/>
      <c r="G20" s="12">
        <f>SUM(G18:G19)</f>
        <v>0</v>
      </c>
      <c r="H20" s="9"/>
      <c r="I20" s="12">
        <f>SUM(I18:I19)</f>
        <v>48640</v>
      </c>
      <c r="J20" s="27"/>
      <c r="K20" s="12">
        <f>SUM(K18:K19)</f>
        <v>48950</v>
      </c>
      <c r="L20" s="27"/>
      <c r="M20" s="12">
        <f>SUM(M18:M19)</f>
        <v>0</v>
      </c>
      <c r="N20" s="27"/>
      <c r="O20" s="12">
        <f>SUM(O18:O19)</f>
        <v>48950</v>
      </c>
      <c r="P20" s="27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4:35" ht="12" customHeight="1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5.75" customHeight="1">
      <c r="A22" s="6" t="s">
        <v>33</v>
      </c>
      <c r="D22" s="10"/>
      <c r="E22" s="10">
        <f>E15-E20</f>
        <v>11167</v>
      </c>
      <c r="F22" s="10"/>
      <c r="G22" s="10">
        <f>G15-G20</f>
        <v>-912</v>
      </c>
      <c r="H22" s="70"/>
      <c r="I22" s="10">
        <f>I15-I20</f>
        <v>10255</v>
      </c>
      <c r="J22" s="10"/>
      <c r="K22" s="10">
        <f>K15-K20</f>
        <v>8110</v>
      </c>
      <c r="L22" s="10"/>
      <c r="M22" s="10">
        <f>M15-M20</f>
        <v>0</v>
      </c>
      <c r="N22" s="10"/>
      <c r="O22" s="10">
        <f>O15-O20</f>
        <v>8110</v>
      </c>
      <c r="P22" s="10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2:35" ht="15.75" customHeight="1">
      <c r="B23" s="6"/>
      <c r="D23" s="11"/>
      <c r="E23" s="21"/>
      <c r="F23" s="10"/>
      <c r="G23" s="62"/>
      <c r="H23" s="10"/>
      <c r="I23" s="43"/>
      <c r="J23" s="21"/>
      <c r="K23" s="21"/>
      <c r="L23" s="21"/>
      <c r="M23" s="19"/>
      <c r="N23" s="21"/>
      <c r="O23" s="43"/>
      <c r="P23" s="21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5.75" customHeight="1">
      <c r="A24" s="13" t="s">
        <v>38</v>
      </c>
      <c r="D24" s="11"/>
      <c r="E24" s="21">
        <f>+I24-G24</f>
        <v>-7481</v>
      </c>
      <c r="F24" s="10"/>
      <c r="G24" s="62">
        <v>0</v>
      </c>
      <c r="H24" s="10"/>
      <c r="I24" s="43">
        <v>-7481</v>
      </c>
      <c r="J24" s="21"/>
      <c r="K24" s="21">
        <f>+O24-M24</f>
        <v>-7650</v>
      </c>
      <c r="L24" s="21"/>
      <c r="M24" s="19">
        <v>0</v>
      </c>
      <c r="N24" s="21"/>
      <c r="O24" s="43">
        <v>-7650</v>
      </c>
      <c r="P24" s="21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5.75" customHeight="1">
      <c r="A25" s="6" t="s">
        <v>9</v>
      </c>
      <c r="D25" s="19"/>
      <c r="E25" s="18">
        <f>+I25-G25</f>
        <v>237</v>
      </c>
      <c r="F25" s="27"/>
      <c r="G25" s="61">
        <v>0</v>
      </c>
      <c r="H25" s="27"/>
      <c r="I25" s="44">
        <f>-252+489</f>
        <v>237</v>
      </c>
      <c r="J25" s="21"/>
      <c r="K25" s="18">
        <f>+O25-M25</f>
        <v>90</v>
      </c>
      <c r="L25" s="21"/>
      <c r="M25" s="60">
        <v>0</v>
      </c>
      <c r="N25" s="21"/>
      <c r="O25" s="44">
        <f>-30+120</f>
        <v>90</v>
      </c>
      <c r="P25" s="21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5.75" customHeight="1">
      <c r="A26" s="14"/>
      <c r="D26" s="27"/>
      <c r="E26" s="27"/>
      <c r="F26" s="9"/>
      <c r="G26" s="27"/>
      <c r="H26" s="9"/>
      <c r="I26" s="27"/>
      <c r="J26" s="27"/>
      <c r="K26" s="27"/>
      <c r="L26" s="27"/>
      <c r="M26" s="27"/>
      <c r="N26" s="27"/>
      <c r="O26" s="27"/>
      <c r="P26" s="27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5.75" customHeight="1">
      <c r="A27" s="30" t="s">
        <v>25</v>
      </c>
      <c r="D27" s="27"/>
      <c r="E27" s="27"/>
      <c r="F27" s="9"/>
      <c r="G27" s="27"/>
      <c r="H27" s="9"/>
      <c r="I27" s="27"/>
      <c r="J27" s="27"/>
      <c r="K27" s="27"/>
      <c r="L27" s="27"/>
      <c r="M27" s="27"/>
      <c r="N27" s="27"/>
      <c r="O27" s="27"/>
      <c r="P27" s="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5.75" customHeight="1">
      <c r="A28" s="30"/>
      <c r="B28" s="5" t="s">
        <v>14</v>
      </c>
      <c r="D28" s="27"/>
      <c r="E28" s="27">
        <f>+E22+E24+E25</f>
        <v>3923</v>
      </c>
      <c r="F28" s="9"/>
      <c r="G28" s="27">
        <f>+G22+G24+G25</f>
        <v>-912</v>
      </c>
      <c r="H28" s="9"/>
      <c r="I28" s="27">
        <f>+I22+I24+I25</f>
        <v>3011</v>
      </c>
      <c r="J28" s="27"/>
      <c r="K28" s="27">
        <f>+K22+K24+K25</f>
        <v>550</v>
      </c>
      <c r="L28" s="27"/>
      <c r="M28" s="27">
        <f>+M22+M24+M25</f>
        <v>0</v>
      </c>
      <c r="N28" s="27"/>
      <c r="O28" s="27">
        <f>+O22+O24+O25</f>
        <v>550</v>
      </c>
      <c r="P28" s="27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5.75" customHeight="1">
      <c r="A29" s="30"/>
      <c r="D29" s="27"/>
      <c r="E29" s="27"/>
      <c r="F29" s="9"/>
      <c r="G29" s="27"/>
      <c r="H29" s="9"/>
      <c r="I29" s="27"/>
      <c r="J29" s="27"/>
      <c r="K29" s="27"/>
      <c r="L29" s="27"/>
      <c r="M29" s="27"/>
      <c r="N29" s="27"/>
      <c r="O29" s="27"/>
      <c r="P29" s="27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5.75" customHeight="1">
      <c r="A30" s="30" t="s">
        <v>18</v>
      </c>
      <c r="C30" s="30"/>
      <c r="E30" s="27"/>
      <c r="F30" s="9"/>
      <c r="G30" s="27"/>
      <c r="H30" s="9"/>
      <c r="I30" s="27"/>
      <c r="J30" s="27"/>
      <c r="K30" s="27"/>
      <c r="L30" s="27"/>
      <c r="M30" s="27"/>
      <c r="N30" s="27"/>
      <c r="O30" s="27"/>
      <c r="P30" s="27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5.75" customHeight="1">
      <c r="A31" s="30"/>
      <c r="B31" s="5" t="s">
        <v>15</v>
      </c>
      <c r="C31" s="30"/>
      <c r="E31" s="60">
        <f>+I31-G31</f>
        <v>0</v>
      </c>
      <c r="F31" s="9"/>
      <c r="G31" s="60">
        <v>0</v>
      </c>
      <c r="H31" s="9"/>
      <c r="I31" s="60">
        <v>0</v>
      </c>
      <c r="J31" s="21"/>
      <c r="K31" s="60">
        <f>+O31-M31</f>
        <v>0</v>
      </c>
      <c r="L31" s="21"/>
      <c r="M31" s="60">
        <v>0</v>
      </c>
      <c r="N31" s="21"/>
      <c r="O31" s="60">
        <v>0</v>
      </c>
      <c r="P31" s="27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12" customHeight="1">
      <c r="A32" s="14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5.75" customHeight="1" thickBot="1">
      <c r="A33" s="52" t="s">
        <v>24</v>
      </c>
      <c r="D33" s="28"/>
      <c r="E33" s="35">
        <f>+E28+E31</f>
        <v>3923</v>
      </c>
      <c r="F33" s="34"/>
      <c r="G33" s="35">
        <f>+G28+G31</f>
        <v>-912</v>
      </c>
      <c r="H33" s="34"/>
      <c r="I33" s="35">
        <f>+I28+I31</f>
        <v>3011</v>
      </c>
      <c r="J33" s="21"/>
      <c r="K33" s="35">
        <f>+K28+K31</f>
        <v>550</v>
      </c>
      <c r="L33" s="34"/>
      <c r="M33" s="56">
        <f>+M28+M31</f>
        <v>0</v>
      </c>
      <c r="N33" s="34"/>
      <c r="O33" s="35">
        <f>+O28+O31</f>
        <v>550</v>
      </c>
      <c r="P33" s="21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19.5" customHeight="1" thickTop="1">
      <c r="A34" s="30"/>
      <c r="D34" s="28"/>
      <c r="E34" s="48"/>
      <c r="F34" s="34"/>
      <c r="G34" s="48"/>
      <c r="H34" s="34"/>
      <c r="I34" s="48"/>
      <c r="J34" s="21"/>
      <c r="K34" s="48"/>
      <c r="L34" s="34"/>
      <c r="M34" s="48"/>
      <c r="N34" s="34"/>
      <c r="O34" s="48"/>
      <c r="P34" s="21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customHeight="1" hidden="1">
      <c r="A35" s="52" t="s">
        <v>16</v>
      </c>
      <c r="D35" s="28"/>
      <c r="E35" s="18" t="e">
        <f>+I35-G35</f>
        <v>#REF!</v>
      </c>
      <c r="F35" s="25"/>
      <c r="G35" s="55">
        <v>0</v>
      </c>
      <c r="H35" s="25"/>
      <c r="I35" s="55" t="e">
        <f>+#REF!+#REF!</f>
        <v>#REF!</v>
      </c>
      <c r="J35" s="19"/>
      <c r="K35" s="18" t="e">
        <f>+O35-M35</f>
        <v>#REF!</v>
      </c>
      <c r="L35" s="25"/>
      <c r="M35" s="55">
        <v>-6615</v>
      </c>
      <c r="N35" s="25"/>
      <c r="O35" s="55" t="e">
        <f>+#REF!+#REF!</f>
        <v>#REF!</v>
      </c>
      <c r="P35" s="21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9.5" customHeight="1" hidden="1">
      <c r="A36" s="30"/>
      <c r="D36" s="28"/>
      <c r="E36" s="48"/>
      <c r="F36" s="34"/>
      <c r="G36" s="48"/>
      <c r="H36" s="34"/>
      <c r="I36" s="48"/>
      <c r="J36" s="21"/>
      <c r="K36" s="48"/>
      <c r="L36" s="34"/>
      <c r="M36" s="48"/>
      <c r="N36" s="34"/>
      <c r="O36" s="48"/>
      <c r="P36" s="21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5.75" customHeight="1" hidden="1" thickBot="1">
      <c r="A37" s="30" t="s">
        <v>17</v>
      </c>
      <c r="D37" s="28"/>
      <c r="E37" s="35" t="e">
        <f>+E33-E35</f>
        <v>#REF!</v>
      </c>
      <c r="F37" s="34"/>
      <c r="G37" s="35">
        <f>+G33-G35</f>
        <v>-912</v>
      </c>
      <c r="H37" s="34"/>
      <c r="I37" s="35" t="e">
        <f>+I33-I35</f>
        <v>#REF!</v>
      </c>
      <c r="J37" s="21"/>
      <c r="K37" s="35" t="e">
        <f>+K33-K35</f>
        <v>#REF!</v>
      </c>
      <c r="L37" s="34"/>
      <c r="M37" s="35">
        <f>+M33-M35</f>
        <v>6615</v>
      </c>
      <c r="N37" s="34"/>
      <c r="O37" s="35" t="e">
        <f>+O33-O35</f>
        <v>#REF!</v>
      </c>
      <c r="P37" s="21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9.5" customHeight="1" hidden="1" thickTop="1">
      <c r="A38" s="30"/>
      <c r="D38" s="28"/>
      <c r="E38" s="48"/>
      <c r="F38" s="34"/>
      <c r="G38" s="48"/>
      <c r="H38" s="34"/>
      <c r="I38" s="48"/>
      <c r="J38" s="21"/>
      <c r="K38" s="48"/>
      <c r="L38" s="34"/>
      <c r="M38" s="48"/>
      <c r="N38" s="34"/>
      <c r="O38" s="48"/>
      <c r="P38" s="21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t="19.5" customHeight="1">
      <c r="A39" s="30"/>
      <c r="D39" s="28"/>
      <c r="E39" s="48"/>
      <c r="F39" s="34"/>
      <c r="G39" s="48"/>
      <c r="H39" s="34"/>
      <c r="I39" s="48"/>
      <c r="J39" s="21"/>
      <c r="K39" s="48"/>
      <c r="L39" s="34"/>
      <c r="M39" s="48"/>
      <c r="N39" s="34"/>
      <c r="O39" s="48"/>
      <c r="P39" s="21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t="15.75" customHeight="1" hidden="1">
      <c r="A40" s="30" t="s">
        <v>12</v>
      </c>
      <c r="B40"/>
      <c r="C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t="15.75" customHeight="1" hidden="1" thickBot="1">
      <c r="A41"/>
      <c r="B41" s="6" t="s">
        <v>10</v>
      </c>
      <c r="C41"/>
      <c r="E41" s="32">
        <v>0</v>
      </c>
      <c r="G41" s="32">
        <f>ROUND(G33*0.98/G48,2)</f>
        <v>-0.03</v>
      </c>
      <c r="I41" s="32"/>
      <c r="J41" s="39"/>
      <c r="K41" s="32">
        <v>0</v>
      </c>
      <c r="M41" s="32">
        <f>ROUND(M33*0.98/M48,2)</f>
        <v>0</v>
      </c>
      <c r="O41" s="32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t="15.75" customHeight="1" hidden="1" thickBot="1" thickTop="1">
      <c r="A42"/>
      <c r="B42" s="6" t="s">
        <v>11</v>
      </c>
      <c r="C42"/>
      <c r="E42" s="39">
        <v>0</v>
      </c>
      <c r="G42" s="39">
        <f>ROUND(G33*0.98/G48,2)</f>
        <v>-0.03</v>
      </c>
      <c r="I42" s="39"/>
      <c r="J42" s="39"/>
      <c r="K42" s="39">
        <v>0</v>
      </c>
      <c r="M42" s="39">
        <f>ROUND(M33*0.98/M48,2)</f>
        <v>0</v>
      </c>
      <c r="O42" s="39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ht="15.75" customHeight="1">
      <c r="A43" s="52" t="s">
        <v>23</v>
      </c>
      <c r="B43" s="6"/>
      <c r="C43"/>
      <c r="E43" s="39"/>
      <c r="F43" s="42"/>
      <c r="G43" s="39"/>
      <c r="H43" s="42"/>
      <c r="I43" s="39"/>
      <c r="J43" s="39"/>
      <c r="K43" s="39"/>
      <c r="L43" s="42"/>
      <c r="M43" s="39"/>
      <c r="O43" s="39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26" ht="15.75" customHeight="1" thickBot="1">
      <c r="A44" s="30"/>
      <c r="B44" s="5" t="s">
        <v>14</v>
      </c>
      <c r="E44" s="32">
        <f>ROUND(E28*0.98/E48,2)</f>
        <v>0.14</v>
      </c>
      <c r="G44" s="32">
        <f>ROUND(G28*0.98/G48,2)</f>
        <v>-0.03</v>
      </c>
      <c r="I44" s="32">
        <f>ROUND(I28*0.98/I48,2)</f>
        <v>0.11</v>
      </c>
      <c r="J44" s="39"/>
      <c r="K44" s="32">
        <f>ROUND(K28*0.98/K48,2)</f>
        <v>0.02</v>
      </c>
      <c r="M44" s="56">
        <f>ROUND(M28*0.98/M48,2)</f>
        <v>0</v>
      </c>
      <c r="O44" s="32">
        <f>ROUND(O28*0.98/O48,2)</f>
        <v>0.02</v>
      </c>
      <c r="P44" s="39"/>
      <c r="Q44"/>
      <c r="R44"/>
      <c r="S44"/>
      <c r="T44"/>
      <c r="U44"/>
      <c r="V44"/>
      <c r="W44"/>
      <c r="X44"/>
      <c r="Y44"/>
      <c r="Z44"/>
    </row>
    <row r="45" spans="17:30" ht="15.75" customHeight="1" thickTop="1">
      <c r="Q45"/>
      <c r="R45"/>
      <c r="S45"/>
      <c r="T45"/>
      <c r="U45"/>
      <c r="V45"/>
      <c r="W45"/>
      <c r="X45"/>
      <c r="Y45"/>
      <c r="Z45"/>
      <c r="AD45" s="16" t="s">
        <v>1</v>
      </c>
    </row>
    <row r="46" spans="1:26" ht="15.75" customHeight="1" thickBot="1">
      <c r="A46" s="52" t="s">
        <v>41</v>
      </c>
      <c r="E46" s="32">
        <f>ROUND(E33*0.98/E48,2)</f>
        <v>0.14</v>
      </c>
      <c r="G46" s="32">
        <f>ROUND(G33*0.98/G48,2)</f>
        <v>-0.03</v>
      </c>
      <c r="I46" s="32">
        <f>ROUND(I33*0.98/I48,2)</f>
        <v>0.11</v>
      </c>
      <c r="J46" s="39"/>
      <c r="K46" s="32">
        <f>ROUND(K33*0.98/K48,2)</f>
        <v>0.02</v>
      </c>
      <c r="M46" s="56">
        <f>ROUND(M33*0.98/M48,2)</f>
        <v>0</v>
      </c>
      <c r="O46" s="32">
        <f>ROUND(O33*0.98/O48,2)</f>
        <v>0.02</v>
      </c>
      <c r="P46" s="39"/>
      <c r="Q46"/>
      <c r="R46"/>
      <c r="S46"/>
      <c r="T46"/>
      <c r="U46"/>
      <c r="V46"/>
      <c r="W46"/>
      <c r="X46"/>
      <c r="Y46"/>
      <c r="Z46"/>
    </row>
    <row r="47" spans="17:30" ht="15.75" customHeight="1" thickTop="1">
      <c r="Q47"/>
      <c r="R47"/>
      <c r="S47"/>
      <c r="T47"/>
      <c r="U47"/>
      <c r="V47"/>
      <c r="W47"/>
      <c r="X47"/>
      <c r="Y47"/>
      <c r="Z47"/>
      <c r="AD47" s="16" t="s">
        <v>1</v>
      </c>
    </row>
    <row r="48" spans="1:30" ht="15.75" customHeight="1" thickBot="1">
      <c r="A48" s="52" t="s">
        <v>13</v>
      </c>
      <c r="E48" s="33">
        <v>27476</v>
      </c>
      <c r="G48" s="33">
        <v>27476</v>
      </c>
      <c r="I48" s="33">
        <v>27476</v>
      </c>
      <c r="J48" s="42"/>
      <c r="K48" s="33">
        <v>24052</v>
      </c>
      <c r="M48" s="33">
        <v>24052</v>
      </c>
      <c r="O48" s="33">
        <v>24052</v>
      </c>
      <c r="P48" s="42"/>
      <c r="Q48"/>
      <c r="R48"/>
      <c r="S48"/>
      <c r="T48"/>
      <c r="U48"/>
      <c r="V48"/>
      <c r="W48"/>
      <c r="X48"/>
      <c r="Y48"/>
      <c r="Z48"/>
      <c r="AD48" s="16" t="s">
        <v>1</v>
      </c>
    </row>
    <row r="49" spans="17:30" ht="12.75" thickTop="1">
      <c r="Q49"/>
      <c r="R49"/>
      <c r="S49"/>
      <c r="T49"/>
      <c r="U49"/>
      <c r="V49"/>
      <c r="W49"/>
      <c r="X49"/>
      <c r="Y49"/>
      <c r="Z49"/>
      <c r="AD49" s="16" t="s">
        <v>1</v>
      </c>
    </row>
    <row r="50" spans="17:30" ht="12">
      <c r="Q50"/>
      <c r="R50"/>
      <c r="S50"/>
      <c r="T50"/>
      <c r="U50"/>
      <c r="V50"/>
      <c r="W50"/>
      <c r="X50"/>
      <c r="Y50"/>
      <c r="Z50"/>
      <c r="AD50" s="16"/>
    </row>
    <row r="51" spans="17:30" ht="12">
      <c r="Q51"/>
      <c r="R51"/>
      <c r="S51"/>
      <c r="T51"/>
      <c r="U51"/>
      <c r="V51"/>
      <c r="W51"/>
      <c r="X51"/>
      <c r="Y51"/>
      <c r="Z51"/>
      <c r="AD51" s="16"/>
    </row>
    <row r="52" spans="17:30" ht="4.5" customHeight="1">
      <c r="Q52"/>
      <c r="R52"/>
      <c r="S52"/>
      <c r="T52"/>
      <c r="U52"/>
      <c r="V52"/>
      <c r="W52"/>
      <c r="X52"/>
      <c r="Y52"/>
      <c r="Z52"/>
      <c r="AD52" s="16" t="s">
        <v>1</v>
      </c>
    </row>
    <row r="53" spans="1:30" ht="34.5" customHeight="1">
      <c r="A53" s="74" t="s">
        <v>39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Q53"/>
      <c r="R53"/>
      <c r="S53"/>
      <c r="T53"/>
      <c r="U53"/>
      <c r="V53"/>
      <c r="W53"/>
      <c r="X53"/>
      <c r="Y53"/>
      <c r="Z53"/>
      <c r="AD53" s="16"/>
    </row>
    <row r="54" spans="1:30" ht="18" customHeight="1">
      <c r="A54" s="71"/>
      <c r="B54" s="72"/>
      <c r="C54" s="72"/>
      <c r="D54" s="72"/>
      <c r="E54" s="72"/>
      <c r="F54" s="72"/>
      <c r="G54" s="22"/>
      <c r="H54" s="22"/>
      <c r="I54" s="22"/>
      <c r="J54" s="22"/>
      <c r="K54" s="22"/>
      <c r="L54" s="22"/>
      <c r="M54" s="22"/>
      <c r="Q54"/>
      <c r="R54"/>
      <c r="S54"/>
      <c r="T54"/>
      <c r="U54"/>
      <c r="V54"/>
      <c r="W54"/>
      <c r="X54"/>
      <c r="Y54"/>
      <c r="Z54"/>
      <c r="AD54" s="16"/>
    </row>
    <row r="55" spans="1:30" ht="31.5" customHeight="1">
      <c r="A55" s="73"/>
      <c r="B55" s="72"/>
      <c r="C55" s="72"/>
      <c r="D55" s="72"/>
      <c r="E55" s="72"/>
      <c r="F55" s="72"/>
      <c r="G55" s="22"/>
      <c r="H55" s="22"/>
      <c r="I55" s="22"/>
      <c r="J55" s="22"/>
      <c r="K55" s="22"/>
      <c r="L55" s="22"/>
      <c r="M55" s="22"/>
      <c r="Q55"/>
      <c r="R55"/>
      <c r="S55"/>
      <c r="T55"/>
      <c r="U55"/>
      <c r="V55"/>
      <c r="W55"/>
      <c r="X55"/>
      <c r="Y55"/>
      <c r="Z55"/>
      <c r="AD55" s="16"/>
    </row>
    <row r="56" spans="1:30" ht="12.75">
      <c r="A56"/>
      <c r="B56"/>
      <c r="C56" s="76"/>
      <c r="D56" s="77"/>
      <c r="E56" s="77"/>
      <c r="F56" s="77"/>
      <c r="G56" s="77"/>
      <c r="H56" s="77"/>
      <c r="I56" s="78"/>
      <c r="J56" s="78"/>
      <c r="K56" s="78"/>
      <c r="L56" s="78"/>
      <c r="M56" s="78"/>
      <c r="N56" s="78"/>
      <c r="O56" s="78"/>
      <c r="P56" s="78"/>
      <c r="Q56" s="78"/>
      <c r="R56"/>
      <c r="S56"/>
      <c r="T56"/>
      <c r="U56"/>
      <c r="V56"/>
      <c r="W56"/>
      <c r="X56"/>
      <c r="Y56"/>
      <c r="Z56"/>
      <c r="AD56" s="16" t="s">
        <v>1</v>
      </c>
    </row>
    <row r="57" spans="1:30" ht="12">
      <c r="A57"/>
      <c r="B57"/>
      <c r="C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D57" s="16" t="s">
        <v>1</v>
      </c>
    </row>
    <row r="58" spans="1:30" ht="12">
      <c r="A58"/>
      <c r="B58"/>
      <c r="C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D58" s="16" t="s">
        <v>1</v>
      </c>
    </row>
    <row r="59" spans="1:30" ht="18" customHeight="1">
      <c r="A59"/>
      <c r="B59"/>
      <c r="C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D59" s="16" t="s">
        <v>1</v>
      </c>
    </row>
    <row r="60" spans="1:30" ht="18" customHeight="1">
      <c r="A60"/>
      <c r="B60"/>
      <c r="C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D60" s="16" t="s">
        <v>1</v>
      </c>
    </row>
    <row r="61" spans="1:30" ht="18" customHeight="1">
      <c r="A61"/>
      <c r="B61"/>
      <c r="C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D61" s="16" t="s">
        <v>1</v>
      </c>
    </row>
    <row r="62" spans="1:30" ht="12" customHeight="1">
      <c r="A62"/>
      <c r="B62"/>
      <c r="C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D62" s="16" t="s">
        <v>1</v>
      </c>
    </row>
    <row r="63" spans="1:30" ht="12" customHeight="1">
      <c r="A63"/>
      <c r="B63"/>
      <c r="C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D63" s="16" t="s">
        <v>1</v>
      </c>
    </row>
    <row r="64" spans="1:30" ht="12" customHeight="1">
      <c r="A64"/>
      <c r="B64"/>
      <c r="C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D64" s="16"/>
    </row>
    <row r="65" spans="1:30" ht="13.5" customHeight="1">
      <c r="A65"/>
      <c r="B65"/>
      <c r="C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D65" s="16"/>
    </row>
    <row r="66" spans="1:30" ht="13.5" customHeight="1">
      <c r="A66"/>
      <c r="B66"/>
      <c r="C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D66" s="16"/>
    </row>
    <row r="67" spans="1:30" ht="13.5" customHeight="1">
      <c r="A67"/>
      <c r="B67"/>
      <c r="C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D67" s="16" t="s">
        <v>1</v>
      </c>
    </row>
    <row r="68" spans="1:30" ht="13.5" customHeight="1">
      <c r="A68"/>
      <c r="B68"/>
      <c r="C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D68" s="16" t="s">
        <v>1</v>
      </c>
    </row>
    <row r="69" spans="1:30" ht="13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D69" s="16" t="s">
        <v>1</v>
      </c>
    </row>
    <row r="70" spans="1:30" ht="13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D70" s="16" t="s">
        <v>1</v>
      </c>
    </row>
    <row r="71" spans="1:30" ht="13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D71" s="16" t="s">
        <v>1</v>
      </c>
    </row>
    <row r="72" spans="1:30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D72" s="16" t="s">
        <v>1</v>
      </c>
    </row>
    <row r="73" spans="1:30" ht="13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D73" s="16" t="s">
        <v>1</v>
      </c>
    </row>
    <row r="74" spans="1:30" ht="13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D74" s="16" t="s">
        <v>1</v>
      </c>
    </row>
    <row r="75" spans="1:30" ht="13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D75" s="16" t="s">
        <v>1</v>
      </c>
    </row>
    <row r="76" spans="1:30" ht="13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D76" s="16" t="s">
        <v>1</v>
      </c>
    </row>
    <row r="77" spans="1:30" ht="13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D77" s="16" t="s">
        <v>1</v>
      </c>
    </row>
    <row r="78" spans="1:30" ht="13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D78" s="16"/>
    </row>
    <row r="79" spans="1:30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D79" s="16" t="s">
        <v>1</v>
      </c>
    </row>
    <row r="80" spans="1:30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D80" s="16" t="s">
        <v>1</v>
      </c>
    </row>
    <row r="81" spans="1:30" ht="13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D81" s="16" t="s">
        <v>1</v>
      </c>
    </row>
    <row r="82" spans="1:30" ht="13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D82" s="16" t="s">
        <v>1</v>
      </c>
    </row>
    <row r="83" spans="1:26" ht="13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23" ht="13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3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3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ht="13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ht="13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3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ht="13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3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16" ht="13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3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3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3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3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3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3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3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3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ht="1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</sheetData>
  <mergeCells count="2">
    <mergeCell ref="A53:O53"/>
    <mergeCell ref="C56:Q56"/>
  </mergeCells>
  <printOptions/>
  <pageMargins left="0.6" right="0.6" top="0.75" bottom="1" header="0.5" footer="0.5"/>
  <pageSetup fitToHeight="1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12"/>
  <sheetViews>
    <sheetView tabSelected="1" view="pageBreakPreview" zoomScaleSheetLayoutView="100" workbookViewId="0" topLeftCell="A1">
      <selection activeCell="A52" sqref="A52:O52"/>
    </sheetView>
  </sheetViews>
  <sheetFormatPr defaultColWidth="9.33203125" defaultRowHeight="11.25"/>
  <cols>
    <col min="1" max="2" width="2.83203125" style="5" customWidth="1"/>
    <col min="3" max="3" width="31.83203125" style="5" customWidth="1"/>
    <col min="4" max="4" width="2.83203125" style="5" customWidth="1"/>
    <col min="5" max="5" width="12.83203125" style="5" customWidth="1"/>
    <col min="6" max="6" width="3.33203125" style="5" customWidth="1"/>
    <col min="7" max="7" width="12.83203125" style="5" customWidth="1"/>
    <col min="8" max="8" width="3.33203125" style="5" customWidth="1"/>
    <col min="9" max="9" width="12.83203125" style="5" customWidth="1"/>
    <col min="10" max="10" width="5.83203125" style="5" customWidth="1"/>
    <col min="11" max="11" width="12.83203125" style="5" customWidth="1"/>
    <col min="12" max="12" width="3.33203125" style="5" customWidth="1"/>
    <col min="13" max="13" width="12.83203125" style="5" customWidth="1"/>
    <col min="14" max="14" width="3.33203125" style="5" customWidth="1"/>
    <col min="15" max="15" width="12.83203125" style="5" customWidth="1"/>
    <col min="16" max="16" width="3.83203125" style="5" customWidth="1"/>
    <col min="17" max="17" width="2.83203125" style="5" customWidth="1"/>
    <col min="18" max="18" width="30.83203125" style="5" customWidth="1"/>
    <col min="19" max="21" width="11.83203125" style="5" customWidth="1"/>
    <col min="22" max="22" width="2.83203125" style="5" customWidth="1"/>
    <col min="23" max="23" width="13.83203125" style="5" customWidth="1"/>
    <col min="24" max="24" width="2.83203125" style="5" customWidth="1"/>
    <col min="25" max="25" width="14.83203125" style="5" customWidth="1"/>
    <col min="26" max="26" width="4.83203125" style="5" customWidth="1"/>
    <col min="27" max="27" width="12.83203125" style="5" customWidth="1"/>
    <col min="28" max="28" width="1.83203125" style="5" customWidth="1"/>
    <col min="29" max="29" width="12.83203125" style="5" customWidth="1"/>
    <col min="30" max="30" width="13.5" style="5" customWidth="1"/>
    <col min="31" max="31" width="15.16015625" style="5" customWidth="1"/>
    <col min="32" max="16384" width="9.33203125" style="5" customWidth="1"/>
  </cols>
  <sheetData>
    <row r="1" ht="12">
      <c r="O1" s="5" t="s">
        <v>28</v>
      </c>
    </row>
    <row r="3" spans="1:46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3"/>
      <c r="Q3" s="22"/>
      <c r="R3" s="22"/>
      <c r="S3"/>
      <c r="T3"/>
      <c r="U3"/>
      <c r="V3"/>
      <c r="W3"/>
      <c r="X3"/>
      <c r="Y3"/>
      <c r="Z3"/>
      <c r="AA3" s="20"/>
      <c r="AB3" s="20"/>
      <c r="AC3" s="20"/>
      <c r="AD3" s="16" t="s">
        <v>1</v>
      </c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</row>
    <row r="4" spans="1:46" ht="12.75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5"/>
      <c r="Q4" s="22"/>
      <c r="R4" s="22"/>
      <c r="S4"/>
      <c r="T4"/>
      <c r="U4"/>
      <c r="V4"/>
      <c r="W4"/>
      <c r="X4"/>
      <c r="Y4"/>
      <c r="Z4"/>
      <c r="AA4" s="20"/>
      <c r="AB4" s="20"/>
      <c r="AC4" s="20"/>
      <c r="AD4" s="16" t="s">
        <v>1</v>
      </c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</row>
    <row r="5" spans="1:46" ht="12.75">
      <c r="A5" s="23" t="s">
        <v>20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5"/>
      <c r="Q5" s="22"/>
      <c r="R5" s="22"/>
      <c r="S5"/>
      <c r="T5"/>
      <c r="U5"/>
      <c r="V5"/>
      <c r="W5"/>
      <c r="X5"/>
      <c r="Y5"/>
      <c r="Z5"/>
      <c r="AA5" s="20"/>
      <c r="AB5" s="20"/>
      <c r="AC5" s="20"/>
      <c r="AD5" s="16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1:46" ht="12.75">
      <c r="A6" s="23" t="s">
        <v>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15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15.75" customHeight="1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</row>
    <row r="8" spans="1:46" ht="12.75" customHeight="1">
      <c r="A8" s="2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1:46" ht="12.75" customHeight="1">
      <c r="A9" s="4"/>
      <c r="B9" s="4"/>
      <c r="C9" s="4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  <row r="10" spans="1:35" ht="12" customHeight="1">
      <c r="A10" s="4"/>
      <c r="B10" s="4"/>
      <c r="C10" s="4"/>
      <c r="D10" s="50"/>
      <c r="E10" s="49" t="s">
        <v>32</v>
      </c>
      <c r="F10" s="29"/>
      <c r="G10" s="36"/>
      <c r="H10" s="29"/>
      <c r="I10" s="36"/>
      <c r="J10" s="38"/>
      <c r="K10" s="49" t="s">
        <v>32</v>
      </c>
      <c r="L10" s="36"/>
      <c r="M10" s="36"/>
      <c r="N10" s="36"/>
      <c r="O10" s="36"/>
      <c r="P10" s="38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" customHeight="1">
      <c r="A11" s="4"/>
      <c r="B11" s="4"/>
      <c r="C11" s="4"/>
      <c r="D11" s="45"/>
      <c r="E11" s="57" t="s">
        <v>30</v>
      </c>
      <c r="F11" s="46"/>
      <c r="G11" s="37"/>
      <c r="H11" s="46"/>
      <c r="I11" s="37"/>
      <c r="J11" s="51"/>
      <c r="K11" s="57" t="s">
        <v>31</v>
      </c>
      <c r="L11" s="37"/>
      <c r="M11" s="37"/>
      <c r="N11" s="37"/>
      <c r="O11" s="37"/>
      <c r="P11" s="51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4:35" ht="12" customHeight="1">
      <c r="D12" s="38"/>
      <c r="E12" s="58" t="s">
        <v>19</v>
      </c>
      <c r="F12" s="17"/>
      <c r="G12" s="58" t="s">
        <v>26</v>
      </c>
      <c r="H12" s="17"/>
      <c r="I12" s="59" t="s">
        <v>4</v>
      </c>
      <c r="J12" s="47"/>
      <c r="K12" s="58" t="s">
        <v>19</v>
      </c>
      <c r="L12" s="17"/>
      <c r="M12" s="58" t="s">
        <v>26</v>
      </c>
      <c r="N12" s="17"/>
      <c r="O12" s="59" t="s">
        <v>4</v>
      </c>
      <c r="P12" s="47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4:35" ht="12" customHeight="1">
      <c r="D13" s="26"/>
      <c r="E13" s="31"/>
      <c r="G13" s="31"/>
      <c r="I13" s="31"/>
      <c r="J13" s="31"/>
      <c r="K13" s="31"/>
      <c r="L13" s="31"/>
      <c r="M13" s="31"/>
      <c r="N13" s="31"/>
      <c r="O13" s="31"/>
      <c r="P13" s="26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4:35" ht="12" customHeight="1">
      <c r="D14" s="9"/>
      <c r="F14" s="9"/>
      <c r="H14" s="9"/>
      <c r="J14" s="9"/>
      <c r="K14" s="9"/>
      <c r="L14" s="9"/>
      <c r="M14" s="9"/>
      <c r="N14" s="9"/>
      <c r="O14" s="9"/>
      <c r="P14" s="9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5.75" customHeight="1">
      <c r="A15" s="6" t="s">
        <v>35</v>
      </c>
      <c r="D15" s="7"/>
      <c r="E15" s="7">
        <f>+I15-G15</f>
        <v>176577</v>
      </c>
      <c r="F15" s="7"/>
      <c r="G15" s="7">
        <v>1381</v>
      </c>
      <c r="H15" s="7"/>
      <c r="I15" s="40">
        <v>177958</v>
      </c>
      <c r="J15" s="67"/>
      <c r="K15" s="7">
        <f>+O15-M15</f>
        <v>165553</v>
      </c>
      <c r="L15" s="7"/>
      <c r="M15" s="7">
        <v>0</v>
      </c>
      <c r="N15" s="7"/>
      <c r="O15" s="40">
        <v>165553</v>
      </c>
      <c r="P15" s="69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4:35" ht="12" customHeight="1">
      <c r="D16" s="9"/>
      <c r="E16" s="9"/>
      <c r="F16" s="9"/>
      <c r="G16" s="9"/>
      <c r="H16" s="9"/>
      <c r="J16" s="9"/>
      <c r="K16" s="9"/>
      <c r="L16" s="9"/>
      <c r="M16" s="9"/>
      <c r="N16" s="9"/>
      <c r="P16" s="9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5.75" customHeight="1">
      <c r="A17" s="6" t="s">
        <v>8</v>
      </c>
      <c r="D17" s="9"/>
      <c r="E17" s="9"/>
      <c r="F17" s="9"/>
      <c r="G17" s="9"/>
      <c r="H17" s="9"/>
      <c r="J17" s="9"/>
      <c r="K17" s="9"/>
      <c r="L17" s="9"/>
      <c r="M17" s="9"/>
      <c r="N17" s="9"/>
      <c r="P17" s="9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2:35" ht="15.75" customHeight="1">
      <c r="B18" s="6" t="s">
        <v>2</v>
      </c>
      <c r="D18" s="11"/>
      <c r="E18" s="21">
        <f>+I18-G18</f>
        <v>118134</v>
      </c>
      <c r="F18" s="21"/>
      <c r="G18" s="19">
        <v>750</v>
      </c>
      <c r="H18" s="21"/>
      <c r="I18" s="64">
        <v>118884</v>
      </c>
      <c r="J18" s="21"/>
      <c r="K18" s="21">
        <f>+O18-M18</f>
        <v>115515</v>
      </c>
      <c r="L18" s="21"/>
      <c r="M18" s="19">
        <v>0</v>
      </c>
      <c r="N18" s="21"/>
      <c r="O18" s="21">
        <v>115515</v>
      </c>
      <c r="P18" s="21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2:35" ht="15.75" customHeight="1">
      <c r="B19" s="6" t="s">
        <v>3</v>
      </c>
      <c r="D19" s="19"/>
      <c r="E19" s="18">
        <f>+I19-G19</f>
        <v>25282</v>
      </c>
      <c r="F19" s="21"/>
      <c r="G19" s="60">
        <v>0</v>
      </c>
      <c r="H19" s="21"/>
      <c r="I19" s="44">
        <v>25282</v>
      </c>
      <c r="J19" s="21"/>
      <c r="K19" s="18">
        <f>+O19-M19</f>
        <v>24740</v>
      </c>
      <c r="L19" s="21"/>
      <c r="M19" s="60">
        <v>0</v>
      </c>
      <c r="N19" s="21"/>
      <c r="O19" s="18">
        <v>24740</v>
      </c>
      <c r="P19" s="21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3:35" ht="15.75" customHeight="1">
      <c r="C20" s="5" t="s">
        <v>4</v>
      </c>
      <c r="D20" s="27"/>
      <c r="E20" s="12">
        <f>SUM(E18:E19)</f>
        <v>143416</v>
      </c>
      <c r="F20" s="27"/>
      <c r="G20" s="12">
        <f>SUM(G18:G19)</f>
        <v>750</v>
      </c>
      <c r="H20" s="27"/>
      <c r="I20" s="12">
        <f>SUM(I18:I19)</f>
        <v>144166</v>
      </c>
      <c r="J20" s="27"/>
      <c r="K20" s="12">
        <f>SUM(K18:K19)</f>
        <v>140255</v>
      </c>
      <c r="L20" s="27"/>
      <c r="M20" s="12">
        <f>SUM(M18:M19)</f>
        <v>0</v>
      </c>
      <c r="N20" s="27"/>
      <c r="O20" s="12">
        <f>SUM(O18:O19)</f>
        <v>140255</v>
      </c>
      <c r="P20" s="27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4:35" ht="12" customHeight="1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5.75" customHeight="1">
      <c r="A22" s="6" t="s">
        <v>36</v>
      </c>
      <c r="D22" s="10"/>
      <c r="E22" s="10">
        <f>E15-E20</f>
        <v>33161</v>
      </c>
      <c r="F22" s="10"/>
      <c r="G22" s="10">
        <f>G15-G20</f>
        <v>631</v>
      </c>
      <c r="H22" s="66"/>
      <c r="I22" s="10">
        <f>I15-I20</f>
        <v>33792</v>
      </c>
      <c r="J22" s="10"/>
      <c r="K22" s="10">
        <f>K15-K20</f>
        <v>25298</v>
      </c>
      <c r="L22" s="10"/>
      <c r="M22" s="10">
        <f>M15-M20</f>
        <v>0</v>
      </c>
      <c r="N22" s="10"/>
      <c r="O22" s="10">
        <f>O15-O20</f>
        <v>25298</v>
      </c>
      <c r="P22" s="10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2:35" ht="15.75" customHeight="1">
      <c r="B23" s="6"/>
      <c r="D23" s="11"/>
      <c r="E23" s="21"/>
      <c r="F23" s="21"/>
      <c r="G23" s="19"/>
      <c r="H23" s="21"/>
      <c r="I23" s="43"/>
      <c r="J23" s="21"/>
      <c r="K23" s="21"/>
      <c r="L23" s="21"/>
      <c r="M23" s="19"/>
      <c r="N23" s="21"/>
      <c r="O23" s="21"/>
      <c r="P23" s="21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5.75" customHeight="1">
      <c r="A24" s="13" t="s">
        <v>38</v>
      </c>
      <c r="D24" s="11"/>
      <c r="E24" s="21">
        <f>+I24-G24</f>
        <v>-22823</v>
      </c>
      <c r="F24" s="21"/>
      <c r="G24" s="19">
        <v>0</v>
      </c>
      <c r="H24" s="21"/>
      <c r="I24" s="43">
        <v>-22823</v>
      </c>
      <c r="J24" s="21"/>
      <c r="K24" s="21">
        <f>+O24-M24</f>
        <v>-21470</v>
      </c>
      <c r="L24" s="21"/>
      <c r="M24" s="19">
        <v>0</v>
      </c>
      <c r="N24" s="21"/>
      <c r="O24" s="21">
        <v>-21470</v>
      </c>
      <c r="P24" s="21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5.75" customHeight="1">
      <c r="A25" s="6" t="s">
        <v>9</v>
      </c>
      <c r="D25" s="19"/>
      <c r="E25" s="18">
        <f>+I25-G25</f>
        <v>-849</v>
      </c>
      <c r="F25" s="21"/>
      <c r="G25" s="60">
        <v>0</v>
      </c>
      <c r="H25" s="21"/>
      <c r="I25" s="44">
        <f>-1960+1111</f>
        <v>-849</v>
      </c>
      <c r="J25" s="21"/>
      <c r="K25" s="18">
        <f>+O25-M25</f>
        <v>1438</v>
      </c>
      <c r="L25" s="21"/>
      <c r="M25" s="60">
        <v>0</v>
      </c>
      <c r="N25" s="21"/>
      <c r="O25" s="60">
        <f>998+440</f>
        <v>1438</v>
      </c>
      <c r="P25" s="21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5.75" customHeight="1">
      <c r="A26" s="14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5.75" customHeight="1">
      <c r="A27" s="30" t="s">
        <v>25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5.75" customHeight="1">
      <c r="A28" s="30"/>
      <c r="B28" s="5" t="s">
        <v>14</v>
      </c>
      <c r="D28" s="27"/>
      <c r="E28" s="27">
        <f>+E22+E24+E25</f>
        <v>9489</v>
      </c>
      <c r="F28" s="27"/>
      <c r="G28" s="27">
        <f>+G22+G24+G25</f>
        <v>631</v>
      </c>
      <c r="H28" s="27"/>
      <c r="I28" s="27">
        <f>+I22+I24+I25</f>
        <v>10120</v>
      </c>
      <c r="J28" s="27"/>
      <c r="K28" s="27">
        <f>+K22+K24+K25</f>
        <v>5266</v>
      </c>
      <c r="L28" s="27"/>
      <c r="M28" s="27">
        <f>+M22+M24+M25</f>
        <v>0</v>
      </c>
      <c r="N28" s="27"/>
      <c r="O28" s="27">
        <f>+O22+O24+O25</f>
        <v>5266</v>
      </c>
      <c r="P28" s="27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5.75" customHeight="1">
      <c r="A29" s="30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5.75" customHeight="1">
      <c r="A30" s="30" t="s">
        <v>22</v>
      </c>
      <c r="C30" s="30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5.75" customHeight="1">
      <c r="A31" s="30"/>
      <c r="B31" s="5" t="s">
        <v>37</v>
      </c>
      <c r="C31" s="30"/>
      <c r="E31" s="18">
        <f>+I31-G31</f>
        <v>0</v>
      </c>
      <c r="F31" s="21"/>
      <c r="G31" s="60">
        <v>0</v>
      </c>
      <c r="H31" s="21"/>
      <c r="I31" s="54"/>
      <c r="J31" s="21"/>
      <c r="K31" s="18">
        <f>+O31-M31</f>
        <v>1747</v>
      </c>
      <c r="L31" s="68"/>
      <c r="M31" s="60">
        <v>0</v>
      </c>
      <c r="N31" s="21"/>
      <c r="O31" s="60">
        <v>1747</v>
      </c>
      <c r="P31" s="27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12" customHeight="1">
      <c r="A32" s="14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5.75" customHeight="1" thickBot="1">
      <c r="A33" s="52" t="s">
        <v>24</v>
      </c>
      <c r="D33" s="28"/>
      <c r="E33" s="35">
        <f>+E28+E31</f>
        <v>9489</v>
      </c>
      <c r="F33" s="34"/>
      <c r="G33" s="35">
        <f>+G28+G31</f>
        <v>631</v>
      </c>
      <c r="H33" s="34"/>
      <c r="I33" s="35">
        <f>+I28+I31</f>
        <v>10120</v>
      </c>
      <c r="J33" s="21"/>
      <c r="K33" s="35">
        <f>+K28+K31</f>
        <v>7013</v>
      </c>
      <c r="L33" s="34"/>
      <c r="M33" s="56">
        <f>+M28+M31</f>
        <v>0</v>
      </c>
      <c r="N33" s="34"/>
      <c r="O33" s="35">
        <f>+O28+O31</f>
        <v>7013</v>
      </c>
      <c r="P33" s="21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19.5" customHeight="1" thickTop="1">
      <c r="A34" s="30"/>
      <c r="D34" s="28"/>
      <c r="E34" s="48"/>
      <c r="F34" s="34"/>
      <c r="G34" s="48"/>
      <c r="H34" s="34"/>
      <c r="I34" s="48"/>
      <c r="J34" s="21"/>
      <c r="K34" s="48"/>
      <c r="L34" s="34"/>
      <c r="M34" s="48"/>
      <c r="N34" s="34"/>
      <c r="O34" s="48"/>
      <c r="P34" s="21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customHeight="1" hidden="1">
      <c r="A35" s="52" t="s">
        <v>16</v>
      </c>
      <c r="D35" s="28"/>
      <c r="E35" s="18" t="e">
        <f>+I35-G35</f>
        <v>#REF!</v>
      </c>
      <c r="F35" s="25"/>
      <c r="G35" s="55">
        <v>-6615</v>
      </c>
      <c r="H35" s="25"/>
      <c r="I35" s="55" t="e">
        <f>+#REF!+#REF!</f>
        <v>#REF!</v>
      </c>
      <c r="J35" s="19"/>
      <c r="K35" s="18" t="e">
        <f>+O35-M35</f>
        <v>#REF!</v>
      </c>
      <c r="L35" s="25"/>
      <c r="M35" s="55">
        <v>-6615</v>
      </c>
      <c r="N35" s="25"/>
      <c r="O35" s="55" t="e">
        <f>+#REF!+#REF!</f>
        <v>#REF!</v>
      </c>
      <c r="P35" s="21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9.5" customHeight="1" hidden="1">
      <c r="A36" s="30"/>
      <c r="D36" s="28"/>
      <c r="E36" s="48"/>
      <c r="F36" s="34"/>
      <c r="G36" s="48"/>
      <c r="H36" s="34"/>
      <c r="I36" s="48"/>
      <c r="J36" s="21"/>
      <c r="K36" s="48"/>
      <c r="L36" s="34"/>
      <c r="M36" s="48"/>
      <c r="N36" s="34"/>
      <c r="O36" s="48"/>
      <c r="P36" s="21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5.75" customHeight="1" hidden="1">
      <c r="A37" s="30" t="s">
        <v>17</v>
      </c>
      <c r="D37" s="28"/>
      <c r="E37" s="35" t="e">
        <f>+E33-E35</f>
        <v>#REF!</v>
      </c>
      <c r="F37" s="34"/>
      <c r="G37" s="35">
        <f>+G33-G35</f>
        <v>7246</v>
      </c>
      <c r="H37" s="34"/>
      <c r="I37" s="35" t="e">
        <f>+I33-I35</f>
        <v>#REF!</v>
      </c>
      <c r="J37" s="21"/>
      <c r="K37" s="35" t="e">
        <f>+K33-K35</f>
        <v>#REF!</v>
      </c>
      <c r="L37" s="34"/>
      <c r="M37" s="35">
        <f>+M33-M35</f>
        <v>6615</v>
      </c>
      <c r="N37" s="34"/>
      <c r="O37" s="35" t="e">
        <f>+O33-O35</f>
        <v>#REF!</v>
      </c>
      <c r="P37" s="21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9.5" customHeight="1" hidden="1">
      <c r="A38" s="30"/>
      <c r="D38" s="28"/>
      <c r="E38" s="48"/>
      <c r="F38" s="34"/>
      <c r="G38" s="48"/>
      <c r="H38" s="34"/>
      <c r="I38" s="48"/>
      <c r="J38" s="21"/>
      <c r="K38" s="48"/>
      <c r="L38" s="34"/>
      <c r="M38" s="48"/>
      <c r="N38" s="34"/>
      <c r="O38" s="48"/>
      <c r="P38" s="21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t="19.5" customHeight="1">
      <c r="A39" s="30"/>
      <c r="D39" s="28"/>
      <c r="E39" s="48"/>
      <c r="F39" s="34"/>
      <c r="G39" s="48"/>
      <c r="H39" s="34"/>
      <c r="I39" s="48"/>
      <c r="J39" s="21"/>
      <c r="K39" s="48"/>
      <c r="L39" s="34"/>
      <c r="M39" s="48"/>
      <c r="N39" s="34"/>
      <c r="O39" s="48"/>
      <c r="P39" s="21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t="15.75" customHeight="1" hidden="1">
      <c r="A40" s="30" t="s">
        <v>12</v>
      </c>
      <c r="B40"/>
      <c r="C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t="15.75" customHeight="1" hidden="1">
      <c r="A41"/>
      <c r="B41" s="6" t="s">
        <v>10</v>
      </c>
      <c r="C41"/>
      <c r="E41" s="32">
        <v>0</v>
      </c>
      <c r="G41" s="32">
        <f>ROUND(G33*0.98/G48,2)</f>
        <v>0.02</v>
      </c>
      <c r="I41" s="32"/>
      <c r="J41" s="39"/>
      <c r="K41" s="32">
        <v>0</v>
      </c>
      <c r="M41" s="32">
        <f>ROUND(M33*0.98/M48,2)</f>
        <v>0</v>
      </c>
      <c r="O41" s="32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t="15.75" customHeight="1" hidden="1">
      <c r="A42"/>
      <c r="B42" s="6" t="s">
        <v>11</v>
      </c>
      <c r="C42"/>
      <c r="E42" s="32">
        <v>0</v>
      </c>
      <c r="G42" s="32">
        <f>ROUND(G33*0.98/G48,2)</f>
        <v>0.02</v>
      </c>
      <c r="I42" s="32"/>
      <c r="J42" s="39"/>
      <c r="K42" s="32">
        <v>0</v>
      </c>
      <c r="M42" s="39">
        <f>ROUND(M33*0.98/M48,2)</f>
        <v>0</v>
      </c>
      <c r="O42" s="3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ht="15.75" customHeight="1">
      <c r="A43" s="52" t="s">
        <v>23</v>
      </c>
      <c r="B43" s="6"/>
      <c r="C43"/>
      <c r="E43" s="39"/>
      <c r="F43" s="42"/>
      <c r="G43" s="39"/>
      <c r="I43" s="39"/>
      <c r="J43" s="39"/>
      <c r="K43" s="39"/>
      <c r="L43" s="42"/>
      <c r="M43" s="39"/>
      <c r="O43" s="39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26" ht="15.75" customHeight="1" thickBot="1">
      <c r="A44" s="30"/>
      <c r="B44" s="5" t="s">
        <v>14</v>
      </c>
      <c r="E44" s="63">
        <f>ROUND(E28*0.98/E48,2)</f>
        <v>0.34</v>
      </c>
      <c r="G44" s="32">
        <f>ROUND(G28*0.98/G48,2)</f>
        <v>0.02</v>
      </c>
      <c r="I44" s="32">
        <f>ROUND(I28*0.98/I48,2)</f>
        <v>0.36</v>
      </c>
      <c r="J44" s="39"/>
      <c r="K44" s="32">
        <f>ROUND(K28*0.98/K48,2)</f>
        <v>0.22</v>
      </c>
      <c r="M44" s="56">
        <f>ROUND(M28*0.98/M48,2)</f>
        <v>0</v>
      </c>
      <c r="O44" s="32">
        <f>ROUND(O28*0.98/O48,2)</f>
        <v>0.22</v>
      </c>
      <c r="P44" s="39"/>
      <c r="Q44"/>
      <c r="R44"/>
      <c r="S44"/>
      <c r="T44"/>
      <c r="U44"/>
      <c r="V44"/>
      <c r="W44"/>
      <c r="X44"/>
      <c r="Y44"/>
      <c r="Z44"/>
    </row>
    <row r="45" spans="17:30" ht="15.75" customHeight="1" thickTop="1">
      <c r="Q45"/>
      <c r="R45"/>
      <c r="S45"/>
      <c r="T45"/>
      <c r="U45"/>
      <c r="V45"/>
      <c r="W45"/>
      <c r="X45"/>
      <c r="Y45"/>
      <c r="Z45"/>
      <c r="AD45" s="16" t="s">
        <v>1</v>
      </c>
    </row>
    <row r="46" spans="1:26" ht="15.75" customHeight="1" thickBot="1">
      <c r="A46" s="52" t="s">
        <v>41</v>
      </c>
      <c r="E46" s="32">
        <f>ROUND(E33*0.98/E48,2)</f>
        <v>0.34</v>
      </c>
      <c r="G46" s="32">
        <f>ROUND(G33*0.98/G48,2)</f>
        <v>0.02</v>
      </c>
      <c r="I46" s="32">
        <f>ROUND(I33*0.98/I48,2)</f>
        <v>0.36</v>
      </c>
      <c r="J46" s="39"/>
      <c r="K46" s="32">
        <f>ROUND(K33*0.98/K48,2)</f>
        <v>0.29</v>
      </c>
      <c r="M46" s="32">
        <f>ROUND(M33*0.98/M48,2)</f>
        <v>0</v>
      </c>
      <c r="O46" s="32">
        <f>ROUND(O33*0.98/O48,2)</f>
        <v>0.29</v>
      </c>
      <c r="P46" s="39"/>
      <c r="Q46"/>
      <c r="R46"/>
      <c r="S46"/>
      <c r="T46"/>
      <c r="U46"/>
      <c r="V46"/>
      <c r="W46"/>
      <c r="X46"/>
      <c r="Y46"/>
      <c r="Z46"/>
    </row>
    <row r="47" spans="17:30" ht="15.75" customHeight="1" thickTop="1">
      <c r="Q47"/>
      <c r="R47"/>
      <c r="S47"/>
      <c r="T47"/>
      <c r="U47"/>
      <c r="V47"/>
      <c r="W47"/>
      <c r="X47"/>
      <c r="Y47"/>
      <c r="Z47"/>
      <c r="AD47" s="16" t="s">
        <v>1</v>
      </c>
    </row>
    <row r="48" spans="1:30" ht="15.75" customHeight="1" thickBot="1">
      <c r="A48" s="52" t="s">
        <v>13</v>
      </c>
      <c r="E48" s="33">
        <v>27476</v>
      </c>
      <c r="G48" s="33">
        <v>27476</v>
      </c>
      <c r="I48" s="33">
        <v>27476</v>
      </c>
      <c r="J48" s="42"/>
      <c r="K48" s="33">
        <v>24002</v>
      </c>
      <c r="M48" s="33">
        <v>24002</v>
      </c>
      <c r="O48" s="33">
        <v>24002</v>
      </c>
      <c r="P48" s="42"/>
      <c r="Q48"/>
      <c r="R48"/>
      <c r="S48"/>
      <c r="T48"/>
      <c r="U48"/>
      <c r="V48"/>
      <c r="W48"/>
      <c r="X48"/>
      <c r="Y48"/>
      <c r="Z48"/>
      <c r="AD48" s="16" t="s">
        <v>1</v>
      </c>
    </row>
    <row r="49" spans="1:30" ht="15.75" customHeight="1" thickTop="1">
      <c r="A49" s="52"/>
      <c r="E49" s="42"/>
      <c r="G49" s="42"/>
      <c r="I49" s="42"/>
      <c r="J49" s="42"/>
      <c r="K49" s="42"/>
      <c r="M49" s="42"/>
      <c r="O49" s="42"/>
      <c r="P49" s="42"/>
      <c r="Q49"/>
      <c r="R49"/>
      <c r="S49"/>
      <c r="T49"/>
      <c r="U49"/>
      <c r="V49"/>
      <c r="W49"/>
      <c r="X49"/>
      <c r="Y49"/>
      <c r="Z49"/>
      <c r="AD49" s="16"/>
    </row>
    <row r="50" spans="1:30" ht="15.75" customHeight="1">
      <c r="A50" s="52"/>
      <c r="E50" s="42"/>
      <c r="G50" s="42"/>
      <c r="I50" s="42"/>
      <c r="J50" s="42"/>
      <c r="K50" s="42"/>
      <c r="M50" s="42"/>
      <c r="O50" s="42"/>
      <c r="P50" s="42"/>
      <c r="Q50"/>
      <c r="R50"/>
      <c r="S50"/>
      <c r="T50"/>
      <c r="U50"/>
      <c r="V50"/>
      <c r="W50"/>
      <c r="X50"/>
      <c r="Y50"/>
      <c r="Z50"/>
      <c r="AD50" s="16"/>
    </row>
    <row r="51" spans="17:30" ht="12">
      <c r="Q51"/>
      <c r="R51"/>
      <c r="S51"/>
      <c r="T51"/>
      <c r="U51"/>
      <c r="V51"/>
      <c r="W51"/>
      <c r="X51"/>
      <c r="Y51"/>
      <c r="Z51"/>
      <c r="AD51" s="16" t="s">
        <v>1</v>
      </c>
    </row>
    <row r="52" spans="1:30" ht="34.5" customHeight="1">
      <c r="A52" s="74" t="s">
        <v>40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41"/>
      <c r="Q52"/>
      <c r="R52"/>
      <c r="S52"/>
      <c r="T52"/>
      <c r="U52"/>
      <c r="V52"/>
      <c r="W52"/>
      <c r="X52"/>
      <c r="Y52"/>
      <c r="Z52"/>
      <c r="AD52" s="16"/>
    </row>
    <row r="53" spans="1:30" ht="24.75" customHeight="1">
      <c r="A53" s="79" t="s">
        <v>34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5"/>
      <c r="O53" s="75"/>
      <c r="P53" s="41"/>
      <c r="Q53"/>
      <c r="R53"/>
      <c r="S53"/>
      <c r="T53"/>
      <c r="U53"/>
      <c r="V53"/>
      <c r="W53"/>
      <c r="X53"/>
      <c r="Y53"/>
      <c r="Z53"/>
      <c r="AD53" s="16"/>
    </row>
    <row r="54" spans="1:30" ht="12">
      <c r="A54" s="65"/>
      <c r="B54"/>
      <c r="C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D54" s="16" t="s">
        <v>1</v>
      </c>
    </row>
    <row r="55" spans="1:30" ht="12">
      <c r="A55"/>
      <c r="B55"/>
      <c r="C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D55" s="16" t="s">
        <v>1</v>
      </c>
    </row>
    <row r="56" spans="1:30" ht="18" customHeight="1">
      <c r="A56"/>
      <c r="B56"/>
      <c r="C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D56" s="16" t="s">
        <v>1</v>
      </c>
    </row>
    <row r="57" spans="1:30" ht="18" customHeight="1">
      <c r="A57"/>
      <c r="B57"/>
      <c r="C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D57" s="16" t="s">
        <v>1</v>
      </c>
    </row>
    <row r="58" spans="1:30" ht="18" customHeight="1">
      <c r="A58"/>
      <c r="B58"/>
      <c r="C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D58" s="16" t="s">
        <v>1</v>
      </c>
    </row>
    <row r="59" spans="1:30" ht="12" customHeight="1">
      <c r="A59"/>
      <c r="B59"/>
      <c r="C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D59" s="16" t="s">
        <v>1</v>
      </c>
    </row>
    <row r="60" spans="1:30" ht="12" customHeight="1">
      <c r="A60"/>
      <c r="B60"/>
      <c r="C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D60" s="16" t="s">
        <v>1</v>
      </c>
    </row>
    <row r="61" spans="1:30" ht="12" customHeight="1">
      <c r="A61"/>
      <c r="B61"/>
      <c r="C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D61" s="16"/>
    </row>
    <row r="62" spans="1:30" ht="13.5" customHeight="1">
      <c r="A62"/>
      <c r="B62"/>
      <c r="C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D62" s="16"/>
    </row>
    <row r="63" spans="1:30" ht="13.5" customHeight="1">
      <c r="A63"/>
      <c r="B63"/>
      <c r="C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D63" s="16"/>
    </row>
    <row r="64" spans="1:30" ht="13.5" customHeight="1">
      <c r="A64"/>
      <c r="B64"/>
      <c r="C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D64" s="16" t="s">
        <v>1</v>
      </c>
    </row>
    <row r="65" spans="1:30" ht="13.5" customHeight="1">
      <c r="A65"/>
      <c r="B65"/>
      <c r="C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D65" s="16" t="s">
        <v>1</v>
      </c>
    </row>
    <row r="66" spans="1:30" ht="13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D66" s="16" t="s">
        <v>1</v>
      </c>
    </row>
    <row r="67" spans="1:30" ht="13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D67" s="16" t="s">
        <v>1</v>
      </c>
    </row>
    <row r="68" spans="1:30" ht="13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D68" s="16" t="s">
        <v>1</v>
      </c>
    </row>
    <row r="69" spans="1:30" ht="15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D69" s="16" t="s">
        <v>1</v>
      </c>
    </row>
    <row r="70" spans="1:30" ht="13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D70" s="16" t="s">
        <v>1</v>
      </c>
    </row>
    <row r="71" spans="1:30" ht="13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D71" s="16" t="s">
        <v>1</v>
      </c>
    </row>
    <row r="72" spans="1:30" ht="13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D72" s="16" t="s">
        <v>1</v>
      </c>
    </row>
    <row r="73" spans="1:30" ht="13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D73" s="16" t="s">
        <v>1</v>
      </c>
    </row>
    <row r="74" spans="1:30" ht="13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D74" s="16" t="s">
        <v>1</v>
      </c>
    </row>
    <row r="75" spans="1:30" ht="13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D75" s="16"/>
    </row>
    <row r="76" spans="1:30" ht="13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D76" s="16" t="s">
        <v>1</v>
      </c>
    </row>
    <row r="77" spans="1:30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D77" s="16" t="s">
        <v>1</v>
      </c>
    </row>
    <row r="78" spans="1:30" ht="13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D78" s="16" t="s">
        <v>1</v>
      </c>
    </row>
    <row r="79" spans="1:30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D79" s="16" t="s">
        <v>1</v>
      </c>
    </row>
    <row r="80" spans="1:26" ht="13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23" ht="13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3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3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3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3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3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ht="13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ht="13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16" ht="13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3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3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3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3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3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3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3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3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ht="1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</sheetData>
  <mergeCells count="2">
    <mergeCell ref="A52:O52"/>
    <mergeCell ref="A53:O53"/>
  </mergeCells>
  <printOptions/>
  <pageMargins left="0.6" right="0.6" top="0.75" bottom="0.5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Strnad</dc:creator>
  <cp:keywords/>
  <dc:description/>
  <cp:lastModifiedBy>hdavis</cp:lastModifiedBy>
  <cp:lastPrinted>2000-11-09T14:55:27Z</cp:lastPrinted>
  <dcterms:created xsi:type="dcterms:W3CDTF">1998-11-30T21:44:19Z</dcterms:created>
  <dcterms:modified xsi:type="dcterms:W3CDTF">2000-11-09T14:56:40Z</dcterms:modified>
  <cp:category/>
  <cp:version/>
  <cp:contentType/>
  <cp:contentStatus/>
</cp:coreProperties>
</file>